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aff\Desktop\EJERCICIO 2023\PEF 2023\"/>
    </mc:Choice>
  </mc:AlternateContent>
  <bookViews>
    <workbookView xWindow="0" yWindow="0" windowWidth="28800" windowHeight="11475"/>
  </bookViews>
  <sheets>
    <sheet name="90C calendarizado" sheetId="1" r:id="rId1"/>
  </sheets>
  <definedNames>
    <definedName name="_xlnm.Print_Area" localSheetId="0">'90C calendarizado'!$J$1:$O$140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0" i="1" l="1"/>
  <c r="S91" i="1" l="1"/>
  <c r="Q89" i="1"/>
  <c r="U81" i="1"/>
  <c r="Q81" i="1"/>
  <c r="P81" i="1"/>
  <c r="Q47" i="1"/>
  <c r="V42" i="1"/>
  <c r="AA38" i="1"/>
  <c r="Y38" i="1"/>
  <c r="X38" i="1"/>
  <c r="W38" i="1"/>
  <c r="U38" i="1"/>
  <c r="T38" i="1"/>
  <c r="S38" i="1"/>
  <c r="Q38" i="1"/>
  <c r="AA37" i="1"/>
  <c r="Z37" i="1"/>
  <c r="Z38" i="1" s="1"/>
  <c r="Y37" i="1"/>
  <c r="X37" i="1"/>
  <c r="W37" i="1"/>
  <c r="V37" i="1"/>
  <c r="V38" i="1" s="1"/>
  <c r="U37" i="1"/>
  <c r="T37" i="1"/>
  <c r="S37" i="1"/>
  <c r="R37" i="1"/>
  <c r="R38" i="1" s="1"/>
  <c r="Q37" i="1"/>
  <c r="P31" i="1"/>
</calcChain>
</file>

<file path=xl/sharedStrings.xml><?xml version="1.0" encoding="utf-8"?>
<sst xmlns="http://schemas.openxmlformats.org/spreadsheetml/2006/main" count="303" uniqueCount="31">
  <si>
    <t>Ramo</t>
  </si>
  <si>
    <t>Unidad Responsable</t>
  </si>
  <si>
    <t>Finalidad</t>
  </si>
  <si>
    <t>Función</t>
  </si>
  <si>
    <t>Subfunción</t>
  </si>
  <si>
    <t>Reasignación</t>
  </si>
  <si>
    <t>Actividad Institucional</t>
  </si>
  <si>
    <t>Modalidad</t>
  </si>
  <si>
    <t>Programa Presupuestario</t>
  </si>
  <si>
    <t>Partida</t>
  </si>
  <si>
    <t>Tipo de Gasto</t>
  </si>
  <si>
    <t>Fuente Financiamiento</t>
  </si>
  <si>
    <t>Geografico</t>
  </si>
  <si>
    <t>Clave Cartera</t>
  </si>
  <si>
    <t>Importe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</si>
  <si>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</si>
  <si>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</si>
  <si>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</si>
  <si>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</si>
  <si>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</si>
  <si>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</si>
  <si>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</si>
  <si>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</si>
  <si>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</si>
  <si>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</si>
  <si>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</si>
  <si>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</si>
  <si>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90C</t>
  </si>
  <si>
    <t>O</t>
  </si>
  <si>
    <t>M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</si>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</sst>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;[Red]\-0.00\ 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164" fontId="0" fillId="0" borderId="0" xfId="0" applyNumberFormat="1"/>
    <xf numFmtId="164" fontId="0" fillId="0" borderId="0" xfId="0" applyNumberFormat="1" applyFill="1"/>
    <xf numFmtId="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0"/>
  <sheetViews>
    <sheetView tabSelected="1" topLeftCell="I108" workbookViewId="0">
      <selection activeCell="R142" sqref="R142"/>
    </sheetView>
  </sheetViews>
  <sheetFormatPr baseColWidth="10" defaultRowHeight="15" x14ac:dyDescent="0.25"/>
  <cols>
    <col min="3" max="7" width="11.42578125" customWidth="1"/>
    <col min="9" max="9" width="11.42578125" customWidth="1"/>
    <col min="11" max="11" width="11.42578125" customWidth="1"/>
    <col min="13" max="14" width="11.42578125" customWidth="1"/>
    <col min="15" max="15" width="14.42578125" customWidth="1"/>
    <col min="16" max="17" width="11.7109375" style="1" bestFit="1" customWidth="1"/>
    <col min="18" max="18" width="11.42578125" style="1"/>
    <col min="19" max="20" width="11.7109375" style="1" bestFit="1" customWidth="1"/>
    <col min="21" max="21" width="11.42578125" style="1"/>
    <col min="22" max="22" width="11.7109375" style="1" bestFit="1" customWidth="1"/>
    <col min="23" max="23" width="11.42578125" style="1"/>
    <col min="24" max="25" width="11.7109375" style="1" bestFit="1" customWidth="1"/>
    <col min="26" max="27" width="11.42578125" style="1"/>
  </cols>
  <sheetData>
    <row r="1" spans="1:2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x14ac:dyDescent="0.25">
      <c r="A2">
        <v>38</v>
      </c>
      <c r="B2" t="s">
        <v>27</v>
      </c>
      <c r="C2">
        <v>1</v>
      </c>
      <c r="D2">
        <v>3</v>
      </c>
      <c r="E2">
        <v>4</v>
      </c>
      <c r="F2">
        <v>0</v>
      </c>
      <c r="G2">
        <v>1</v>
      </c>
      <c r="H2" t="s">
        <v>28</v>
      </c>
      <c r="I2">
        <v>1</v>
      </c>
      <c r="J2">
        <v>11301</v>
      </c>
      <c r="K2">
        <v>1</v>
      </c>
      <c r="L2">
        <v>1</v>
      </c>
      <c r="M2">
        <v>11</v>
      </c>
      <c r="N2">
        <v>0</v>
      </c>
      <c r="O2" s="2">
        <v>224696</v>
      </c>
      <c r="P2" s="3">
        <v>18724</v>
      </c>
      <c r="Q2" s="3">
        <v>18724</v>
      </c>
      <c r="R2" s="3">
        <v>18724</v>
      </c>
      <c r="S2" s="3">
        <v>18724</v>
      </c>
      <c r="T2" s="3">
        <v>18725</v>
      </c>
      <c r="U2" s="3">
        <v>18725</v>
      </c>
      <c r="V2" s="3">
        <v>18725</v>
      </c>
      <c r="W2" s="3">
        <v>18725</v>
      </c>
      <c r="X2" s="3">
        <v>18725</v>
      </c>
      <c r="Y2" s="3">
        <v>18725</v>
      </c>
      <c r="Z2" s="3">
        <v>18725</v>
      </c>
      <c r="AA2" s="3">
        <v>18725</v>
      </c>
    </row>
    <row r="3" spans="1:27" x14ac:dyDescent="0.25">
      <c r="A3">
        <v>38</v>
      </c>
      <c r="B3" t="s">
        <v>27</v>
      </c>
      <c r="C3">
        <v>3</v>
      </c>
      <c r="D3">
        <v>8</v>
      </c>
      <c r="E3">
        <v>1</v>
      </c>
      <c r="F3">
        <v>0</v>
      </c>
      <c r="G3">
        <v>2</v>
      </c>
      <c r="H3" t="s">
        <v>29</v>
      </c>
      <c r="I3">
        <v>1</v>
      </c>
      <c r="J3">
        <v>11301</v>
      </c>
      <c r="K3">
        <v>1</v>
      </c>
      <c r="L3">
        <v>1</v>
      </c>
      <c r="M3">
        <v>11</v>
      </c>
      <c r="N3">
        <v>0</v>
      </c>
      <c r="O3" s="2">
        <v>8605957</v>
      </c>
      <c r="P3" s="3">
        <v>717164</v>
      </c>
      <c r="Q3" s="3">
        <v>717163</v>
      </c>
      <c r="R3" s="3">
        <v>717163</v>
      </c>
      <c r="S3" s="3">
        <v>717163</v>
      </c>
      <c r="T3" s="3">
        <v>717163</v>
      </c>
      <c r="U3" s="3">
        <v>717163</v>
      </c>
      <c r="V3" s="3">
        <v>717163</v>
      </c>
      <c r="W3" s="3">
        <v>717163</v>
      </c>
      <c r="X3" s="3">
        <v>717163</v>
      </c>
      <c r="Y3" s="3">
        <v>717163</v>
      </c>
      <c r="Z3" s="3">
        <v>717163</v>
      </c>
      <c r="AA3" s="3">
        <v>717163</v>
      </c>
    </row>
    <row r="4" spans="1:27" x14ac:dyDescent="0.25">
      <c r="A4">
        <v>38</v>
      </c>
      <c r="B4" t="s">
        <v>27</v>
      </c>
      <c r="C4">
        <v>3</v>
      </c>
      <c r="D4">
        <v>8</v>
      </c>
      <c r="E4">
        <v>1</v>
      </c>
      <c r="F4">
        <v>0</v>
      </c>
      <c r="G4">
        <v>3</v>
      </c>
      <c r="H4" t="s">
        <v>30</v>
      </c>
      <c r="I4">
        <v>3</v>
      </c>
      <c r="J4">
        <v>11301</v>
      </c>
      <c r="K4">
        <v>1</v>
      </c>
      <c r="L4">
        <v>1</v>
      </c>
      <c r="M4">
        <v>11</v>
      </c>
      <c r="N4">
        <v>0</v>
      </c>
      <c r="O4" s="2">
        <v>55742707</v>
      </c>
      <c r="P4" s="3">
        <v>4645232</v>
      </c>
      <c r="Q4" s="3">
        <v>4645225</v>
      </c>
      <c r="R4" s="3">
        <v>4645225</v>
      </c>
      <c r="S4" s="3">
        <v>4645225</v>
      </c>
      <c r="T4" s="3">
        <v>4645225</v>
      </c>
      <c r="U4" s="3">
        <v>4645225</v>
      </c>
      <c r="V4" s="3">
        <v>4645225</v>
      </c>
      <c r="W4" s="3">
        <v>4645225</v>
      </c>
      <c r="X4" s="3">
        <v>4645225</v>
      </c>
      <c r="Y4" s="3">
        <v>4645225</v>
      </c>
      <c r="Z4" s="3">
        <v>4645225</v>
      </c>
      <c r="AA4" s="3">
        <v>4645225</v>
      </c>
    </row>
    <row r="5" spans="1:27" x14ac:dyDescent="0.25">
      <c r="A5">
        <v>38</v>
      </c>
      <c r="B5" t="s">
        <v>27</v>
      </c>
      <c r="C5">
        <v>1</v>
      </c>
      <c r="D5">
        <v>3</v>
      </c>
      <c r="E5">
        <v>4</v>
      </c>
      <c r="F5">
        <v>0</v>
      </c>
      <c r="G5">
        <v>1</v>
      </c>
      <c r="H5" t="s">
        <v>28</v>
      </c>
      <c r="I5">
        <v>1</v>
      </c>
      <c r="J5">
        <v>12101</v>
      </c>
      <c r="K5">
        <v>1</v>
      </c>
      <c r="L5">
        <v>1</v>
      </c>
      <c r="M5">
        <v>11</v>
      </c>
      <c r="N5">
        <v>0</v>
      </c>
      <c r="O5" s="2">
        <v>229619</v>
      </c>
      <c r="P5" s="3">
        <v>19134</v>
      </c>
      <c r="Q5" s="3">
        <v>19135</v>
      </c>
      <c r="R5" s="3">
        <v>19135</v>
      </c>
      <c r="S5" s="3">
        <v>19135</v>
      </c>
      <c r="T5" s="3">
        <v>19135</v>
      </c>
      <c r="U5" s="3">
        <v>19135</v>
      </c>
      <c r="V5" s="3">
        <v>19135</v>
      </c>
      <c r="W5" s="3">
        <v>19135</v>
      </c>
      <c r="X5" s="3">
        <v>19135</v>
      </c>
      <c r="Y5" s="3">
        <v>19135</v>
      </c>
      <c r="Z5" s="3">
        <v>19135</v>
      </c>
      <c r="AA5" s="3">
        <v>19135</v>
      </c>
    </row>
    <row r="6" spans="1:27" x14ac:dyDescent="0.25">
      <c r="A6">
        <v>38</v>
      </c>
      <c r="B6" t="s">
        <v>27</v>
      </c>
      <c r="C6">
        <v>3</v>
      </c>
      <c r="D6">
        <v>8</v>
      </c>
      <c r="E6">
        <v>1</v>
      </c>
      <c r="F6">
        <v>0</v>
      </c>
      <c r="G6">
        <v>2</v>
      </c>
      <c r="H6" t="s">
        <v>29</v>
      </c>
      <c r="I6">
        <v>1</v>
      </c>
      <c r="J6">
        <v>12101</v>
      </c>
      <c r="K6">
        <v>1</v>
      </c>
      <c r="L6">
        <v>1</v>
      </c>
      <c r="M6">
        <v>11</v>
      </c>
      <c r="N6">
        <v>0</v>
      </c>
      <c r="O6" s="2">
        <v>374872</v>
      </c>
      <c r="P6" s="3">
        <v>31243</v>
      </c>
      <c r="Q6" s="3">
        <v>31239</v>
      </c>
      <c r="R6" s="3">
        <v>31239</v>
      </c>
      <c r="S6" s="3">
        <v>31239</v>
      </c>
      <c r="T6" s="3">
        <v>31239</v>
      </c>
      <c r="U6" s="3">
        <v>31239</v>
      </c>
      <c r="V6" s="3">
        <v>31239</v>
      </c>
      <c r="W6" s="3">
        <v>31239</v>
      </c>
      <c r="X6" s="3">
        <v>31239</v>
      </c>
      <c r="Y6" s="3">
        <v>31239</v>
      </c>
      <c r="Z6" s="3">
        <v>31239</v>
      </c>
      <c r="AA6" s="3">
        <v>31239</v>
      </c>
    </row>
    <row r="7" spans="1:27" x14ac:dyDescent="0.25">
      <c r="A7">
        <v>38</v>
      </c>
      <c r="B7" t="s">
        <v>27</v>
      </c>
      <c r="C7">
        <v>3</v>
      </c>
      <c r="D7">
        <v>8</v>
      </c>
      <c r="E7">
        <v>1</v>
      </c>
      <c r="F7">
        <v>0</v>
      </c>
      <c r="G7">
        <v>3</v>
      </c>
      <c r="H7" t="s">
        <v>30</v>
      </c>
      <c r="I7">
        <v>3</v>
      </c>
      <c r="J7">
        <v>12101</v>
      </c>
      <c r="K7">
        <v>1</v>
      </c>
      <c r="L7">
        <v>1</v>
      </c>
      <c r="M7">
        <v>11</v>
      </c>
      <c r="N7">
        <v>0</v>
      </c>
      <c r="O7" s="2">
        <v>1219244</v>
      </c>
      <c r="P7" s="3">
        <v>101600</v>
      </c>
      <c r="Q7" s="3">
        <v>101604</v>
      </c>
      <c r="R7" s="3">
        <v>101604</v>
      </c>
      <c r="S7" s="3">
        <v>101604</v>
      </c>
      <c r="T7" s="3">
        <v>101604</v>
      </c>
      <c r="U7" s="3">
        <v>101604</v>
      </c>
      <c r="V7" s="3">
        <v>101604</v>
      </c>
      <c r="W7" s="3">
        <v>101604</v>
      </c>
      <c r="X7" s="3">
        <v>101604</v>
      </c>
      <c r="Y7" s="3">
        <v>101604</v>
      </c>
      <c r="Z7" s="3">
        <v>101604</v>
      </c>
      <c r="AA7" s="3">
        <v>101604</v>
      </c>
    </row>
    <row r="8" spans="1:27" x14ac:dyDescent="0.25">
      <c r="A8">
        <v>38</v>
      </c>
      <c r="B8" t="s">
        <v>27</v>
      </c>
      <c r="C8">
        <v>1</v>
      </c>
      <c r="D8">
        <v>3</v>
      </c>
      <c r="E8">
        <v>4</v>
      </c>
      <c r="F8">
        <v>0</v>
      </c>
      <c r="G8">
        <v>1</v>
      </c>
      <c r="H8" t="s">
        <v>28</v>
      </c>
      <c r="I8">
        <v>1</v>
      </c>
      <c r="J8">
        <v>13101</v>
      </c>
      <c r="K8">
        <v>1</v>
      </c>
      <c r="L8">
        <v>1</v>
      </c>
      <c r="M8">
        <v>11</v>
      </c>
      <c r="N8">
        <v>0</v>
      </c>
      <c r="O8" s="2">
        <v>4704</v>
      </c>
      <c r="P8" s="3">
        <v>4704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</row>
    <row r="9" spans="1:27" x14ac:dyDescent="0.25">
      <c r="A9">
        <v>38</v>
      </c>
      <c r="B9" t="s">
        <v>27</v>
      </c>
      <c r="C9">
        <v>3</v>
      </c>
      <c r="D9">
        <v>8</v>
      </c>
      <c r="E9">
        <v>1</v>
      </c>
      <c r="F9">
        <v>0</v>
      </c>
      <c r="G9">
        <v>2</v>
      </c>
      <c r="H9" t="s">
        <v>29</v>
      </c>
      <c r="I9">
        <v>1</v>
      </c>
      <c r="J9">
        <v>13101</v>
      </c>
      <c r="K9">
        <v>1</v>
      </c>
      <c r="L9">
        <v>1</v>
      </c>
      <c r="M9">
        <v>11</v>
      </c>
      <c r="N9">
        <v>0</v>
      </c>
      <c r="O9" s="2">
        <v>15456</v>
      </c>
      <c r="P9" s="3">
        <v>15456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</row>
    <row r="10" spans="1:27" x14ac:dyDescent="0.25">
      <c r="A10">
        <v>38</v>
      </c>
      <c r="B10" t="s">
        <v>27</v>
      </c>
      <c r="C10">
        <v>3</v>
      </c>
      <c r="D10">
        <v>8</v>
      </c>
      <c r="E10">
        <v>1</v>
      </c>
      <c r="F10">
        <v>0</v>
      </c>
      <c r="G10">
        <v>2</v>
      </c>
      <c r="H10" t="s">
        <v>29</v>
      </c>
      <c r="I10">
        <v>1</v>
      </c>
      <c r="J10">
        <v>13102</v>
      </c>
      <c r="K10">
        <v>1</v>
      </c>
      <c r="L10">
        <v>1</v>
      </c>
      <c r="M10">
        <v>11</v>
      </c>
      <c r="N10">
        <v>0</v>
      </c>
      <c r="O10" s="2">
        <v>670015</v>
      </c>
      <c r="P10" s="3">
        <v>55815</v>
      </c>
      <c r="Q10" s="3">
        <v>55815</v>
      </c>
      <c r="R10" s="3">
        <v>55815</v>
      </c>
      <c r="S10" s="3">
        <v>56050</v>
      </c>
      <c r="T10" s="3">
        <v>55815</v>
      </c>
      <c r="U10" s="3">
        <v>55815</v>
      </c>
      <c r="V10" s="3">
        <v>55815</v>
      </c>
      <c r="W10" s="3">
        <v>55815</v>
      </c>
      <c r="X10" s="3">
        <v>55815</v>
      </c>
      <c r="Y10" s="3">
        <v>55815</v>
      </c>
      <c r="Z10" s="3">
        <v>55815</v>
      </c>
      <c r="AA10" s="3">
        <v>55815</v>
      </c>
    </row>
    <row r="11" spans="1:27" x14ac:dyDescent="0.25">
      <c r="A11">
        <v>38</v>
      </c>
      <c r="B11" t="s">
        <v>27</v>
      </c>
      <c r="C11">
        <v>3</v>
      </c>
      <c r="D11">
        <v>8</v>
      </c>
      <c r="E11">
        <v>1</v>
      </c>
      <c r="F11">
        <v>0</v>
      </c>
      <c r="G11">
        <v>3</v>
      </c>
      <c r="H11" t="s">
        <v>30</v>
      </c>
      <c r="I11">
        <v>3</v>
      </c>
      <c r="J11">
        <v>13102</v>
      </c>
      <c r="K11">
        <v>1</v>
      </c>
      <c r="L11">
        <v>1</v>
      </c>
      <c r="M11">
        <v>11</v>
      </c>
      <c r="N11">
        <v>0</v>
      </c>
      <c r="O11" s="2">
        <v>17094968</v>
      </c>
      <c r="P11" s="3">
        <v>1424580</v>
      </c>
      <c r="Q11" s="3">
        <v>1424588</v>
      </c>
      <c r="R11" s="3">
        <v>1424580</v>
      </c>
      <c r="S11" s="3">
        <v>1424580</v>
      </c>
      <c r="T11" s="3">
        <v>1424580</v>
      </c>
      <c r="U11" s="3">
        <v>1424580</v>
      </c>
      <c r="V11" s="3">
        <v>1424580</v>
      </c>
      <c r="W11" s="3">
        <v>1424580</v>
      </c>
      <c r="X11" s="3">
        <v>1424580</v>
      </c>
      <c r="Y11" s="3">
        <v>1424580</v>
      </c>
      <c r="Z11" s="3">
        <v>1424580</v>
      </c>
      <c r="AA11" s="3">
        <v>1424580</v>
      </c>
    </row>
    <row r="12" spans="1:27" x14ac:dyDescent="0.25">
      <c r="A12">
        <v>38</v>
      </c>
      <c r="B12" t="s">
        <v>27</v>
      </c>
      <c r="C12">
        <v>1</v>
      </c>
      <c r="D12">
        <v>3</v>
      </c>
      <c r="E12">
        <v>4</v>
      </c>
      <c r="F12">
        <v>0</v>
      </c>
      <c r="G12">
        <v>1</v>
      </c>
      <c r="H12" t="s">
        <v>28</v>
      </c>
      <c r="I12">
        <v>1</v>
      </c>
      <c r="J12">
        <v>13201</v>
      </c>
      <c r="K12">
        <v>1</v>
      </c>
      <c r="L12">
        <v>1</v>
      </c>
      <c r="M12">
        <v>11</v>
      </c>
      <c r="N12">
        <v>0</v>
      </c>
      <c r="O12" s="2">
        <v>6546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3273</v>
      </c>
      <c r="W12" s="3">
        <v>0</v>
      </c>
      <c r="X12" s="3">
        <v>0</v>
      </c>
      <c r="Y12" s="3">
        <v>0</v>
      </c>
      <c r="Z12" s="3">
        <v>0</v>
      </c>
      <c r="AA12" s="3">
        <v>3273</v>
      </c>
    </row>
    <row r="13" spans="1:27" x14ac:dyDescent="0.25">
      <c r="A13">
        <v>38</v>
      </c>
      <c r="B13" t="s">
        <v>27</v>
      </c>
      <c r="C13">
        <v>3</v>
      </c>
      <c r="D13">
        <v>8</v>
      </c>
      <c r="E13">
        <v>1</v>
      </c>
      <c r="F13">
        <v>0</v>
      </c>
      <c r="G13">
        <v>2</v>
      </c>
      <c r="H13" t="s">
        <v>29</v>
      </c>
      <c r="I13">
        <v>1</v>
      </c>
      <c r="J13">
        <v>13201</v>
      </c>
      <c r="K13">
        <v>1</v>
      </c>
      <c r="L13">
        <v>1</v>
      </c>
      <c r="M13">
        <v>11</v>
      </c>
      <c r="N13">
        <v>0</v>
      </c>
      <c r="O13" s="2">
        <v>380591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190296</v>
      </c>
      <c r="W13" s="3">
        <v>0</v>
      </c>
      <c r="X13" s="3">
        <v>0</v>
      </c>
      <c r="Y13" s="3">
        <v>0</v>
      </c>
      <c r="Z13" s="3">
        <v>0</v>
      </c>
      <c r="AA13" s="3">
        <v>190295</v>
      </c>
    </row>
    <row r="14" spans="1:27" x14ac:dyDescent="0.25">
      <c r="A14">
        <v>38</v>
      </c>
      <c r="B14" t="s">
        <v>27</v>
      </c>
      <c r="C14">
        <v>3</v>
      </c>
      <c r="D14">
        <v>8</v>
      </c>
      <c r="E14">
        <v>1</v>
      </c>
      <c r="F14">
        <v>0</v>
      </c>
      <c r="G14">
        <v>3</v>
      </c>
      <c r="H14" t="s">
        <v>30</v>
      </c>
      <c r="I14">
        <v>3</v>
      </c>
      <c r="J14">
        <v>13201</v>
      </c>
      <c r="K14">
        <v>1</v>
      </c>
      <c r="L14">
        <v>1</v>
      </c>
      <c r="M14">
        <v>11</v>
      </c>
      <c r="N14">
        <v>0</v>
      </c>
      <c r="O14" s="2">
        <v>4481626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2240813</v>
      </c>
      <c r="W14" s="3">
        <v>0</v>
      </c>
      <c r="X14" s="3">
        <v>0</v>
      </c>
      <c r="Y14" s="3">
        <v>0</v>
      </c>
      <c r="Z14" s="3">
        <v>0</v>
      </c>
      <c r="AA14" s="3">
        <v>2240813</v>
      </c>
    </row>
    <row r="15" spans="1:27" x14ac:dyDescent="0.25">
      <c r="A15">
        <v>38</v>
      </c>
      <c r="B15" t="s">
        <v>27</v>
      </c>
      <c r="C15">
        <v>1</v>
      </c>
      <c r="D15">
        <v>3</v>
      </c>
      <c r="E15">
        <v>4</v>
      </c>
      <c r="F15">
        <v>0</v>
      </c>
      <c r="G15">
        <v>1</v>
      </c>
      <c r="H15" t="s">
        <v>28</v>
      </c>
      <c r="I15">
        <v>1</v>
      </c>
      <c r="J15">
        <v>13202</v>
      </c>
      <c r="K15">
        <v>1</v>
      </c>
      <c r="L15">
        <v>1</v>
      </c>
      <c r="M15">
        <v>11</v>
      </c>
      <c r="N15">
        <v>0</v>
      </c>
      <c r="O15" s="2">
        <v>102599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102599</v>
      </c>
    </row>
    <row r="16" spans="1:27" x14ac:dyDescent="0.25">
      <c r="A16">
        <v>38</v>
      </c>
      <c r="B16" t="s">
        <v>27</v>
      </c>
      <c r="C16">
        <v>3</v>
      </c>
      <c r="D16">
        <v>8</v>
      </c>
      <c r="E16">
        <v>1</v>
      </c>
      <c r="F16">
        <v>0</v>
      </c>
      <c r="G16">
        <v>2</v>
      </c>
      <c r="H16" t="s">
        <v>29</v>
      </c>
      <c r="I16">
        <v>1</v>
      </c>
      <c r="J16">
        <v>13202</v>
      </c>
      <c r="K16">
        <v>1</v>
      </c>
      <c r="L16">
        <v>1</v>
      </c>
      <c r="M16">
        <v>11</v>
      </c>
      <c r="N16">
        <v>0</v>
      </c>
      <c r="O16" s="2">
        <v>1570602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1570602</v>
      </c>
    </row>
    <row r="17" spans="1:27" x14ac:dyDescent="0.25">
      <c r="A17">
        <v>38</v>
      </c>
      <c r="B17" t="s">
        <v>27</v>
      </c>
      <c r="C17">
        <v>3</v>
      </c>
      <c r="D17">
        <v>8</v>
      </c>
      <c r="E17">
        <v>1</v>
      </c>
      <c r="F17">
        <v>0</v>
      </c>
      <c r="G17">
        <v>3</v>
      </c>
      <c r="H17" t="s">
        <v>30</v>
      </c>
      <c r="I17">
        <v>3</v>
      </c>
      <c r="J17">
        <v>13202</v>
      </c>
      <c r="K17">
        <v>1</v>
      </c>
      <c r="L17">
        <v>1</v>
      </c>
      <c r="M17">
        <v>11</v>
      </c>
      <c r="N17">
        <v>0</v>
      </c>
      <c r="O17" s="2">
        <v>6549932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6549932</v>
      </c>
    </row>
    <row r="18" spans="1:27" x14ac:dyDescent="0.25">
      <c r="A18">
        <v>38</v>
      </c>
      <c r="B18" t="s">
        <v>27</v>
      </c>
      <c r="C18">
        <v>3</v>
      </c>
      <c r="D18">
        <v>8</v>
      </c>
      <c r="E18">
        <v>1</v>
      </c>
      <c r="F18">
        <v>0</v>
      </c>
      <c r="G18">
        <v>3</v>
      </c>
      <c r="H18" t="s">
        <v>30</v>
      </c>
      <c r="I18">
        <v>3</v>
      </c>
      <c r="J18">
        <v>13407</v>
      </c>
      <c r="K18">
        <v>1</v>
      </c>
      <c r="L18">
        <v>1</v>
      </c>
      <c r="M18">
        <v>11</v>
      </c>
      <c r="N18">
        <v>0</v>
      </c>
      <c r="O18" s="2">
        <v>820020</v>
      </c>
      <c r="P18" s="3">
        <v>68335</v>
      </c>
      <c r="Q18" s="3">
        <v>68335</v>
      </c>
      <c r="R18" s="3">
        <v>68335</v>
      </c>
      <c r="S18" s="3">
        <v>68335</v>
      </c>
      <c r="T18" s="3">
        <v>68335</v>
      </c>
      <c r="U18" s="3">
        <v>68335</v>
      </c>
      <c r="V18" s="3">
        <v>68335</v>
      </c>
      <c r="W18" s="3">
        <v>68335</v>
      </c>
      <c r="X18" s="3">
        <v>68335</v>
      </c>
      <c r="Y18" s="3">
        <v>68335</v>
      </c>
      <c r="Z18" s="3">
        <v>68335</v>
      </c>
      <c r="AA18" s="3">
        <v>68335</v>
      </c>
    </row>
    <row r="19" spans="1:27" x14ac:dyDescent="0.25">
      <c r="A19">
        <v>38</v>
      </c>
      <c r="B19" t="s">
        <v>27</v>
      </c>
      <c r="C19">
        <v>3</v>
      </c>
      <c r="D19">
        <v>8</v>
      </c>
      <c r="E19">
        <v>1</v>
      </c>
      <c r="F19">
        <v>0</v>
      </c>
      <c r="G19">
        <v>3</v>
      </c>
      <c r="H19" t="s">
        <v>30</v>
      </c>
      <c r="I19">
        <v>3</v>
      </c>
      <c r="J19">
        <v>13409</v>
      </c>
      <c r="K19">
        <v>1</v>
      </c>
      <c r="L19">
        <v>1</v>
      </c>
      <c r="M19">
        <v>11</v>
      </c>
      <c r="N19">
        <v>0</v>
      </c>
      <c r="O19" s="2">
        <v>3113392</v>
      </c>
      <c r="P19" s="3">
        <v>259450</v>
      </c>
      <c r="Q19" s="3">
        <v>259450</v>
      </c>
      <c r="R19" s="3">
        <v>259450</v>
      </c>
      <c r="S19" s="3">
        <v>259450</v>
      </c>
      <c r="T19" s="3">
        <v>259449</v>
      </c>
      <c r="U19" s="3">
        <v>259449</v>
      </c>
      <c r="V19" s="3">
        <v>259449</v>
      </c>
      <c r="W19" s="3">
        <v>259449</v>
      </c>
      <c r="X19" s="3">
        <v>259449</v>
      </c>
      <c r="Y19" s="3">
        <v>259449</v>
      </c>
      <c r="Z19" s="3">
        <v>259449</v>
      </c>
      <c r="AA19" s="3">
        <v>259449</v>
      </c>
    </row>
    <row r="20" spans="1:27" x14ac:dyDescent="0.25">
      <c r="A20">
        <v>38</v>
      </c>
      <c r="B20" t="s">
        <v>27</v>
      </c>
      <c r="C20">
        <v>1</v>
      </c>
      <c r="D20">
        <v>3</v>
      </c>
      <c r="E20">
        <v>4</v>
      </c>
      <c r="F20">
        <v>0</v>
      </c>
      <c r="G20">
        <v>1</v>
      </c>
      <c r="H20" t="s">
        <v>28</v>
      </c>
      <c r="I20">
        <v>1</v>
      </c>
      <c r="J20">
        <v>14103</v>
      </c>
      <c r="K20">
        <v>1</v>
      </c>
      <c r="L20">
        <v>1</v>
      </c>
      <c r="M20">
        <v>11</v>
      </c>
      <c r="N20">
        <v>0</v>
      </c>
      <c r="O20" s="2">
        <v>38190</v>
      </c>
      <c r="P20" s="3">
        <v>0</v>
      </c>
      <c r="Q20" s="3">
        <v>0</v>
      </c>
      <c r="R20" s="3">
        <v>12730</v>
      </c>
      <c r="S20" s="3">
        <v>0</v>
      </c>
      <c r="T20" s="3">
        <v>0</v>
      </c>
      <c r="U20" s="3">
        <v>12730</v>
      </c>
      <c r="V20" s="3">
        <v>0</v>
      </c>
      <c r="W20" s="3">
        <v>0</v>
      </c>
      <c r="X20" s="3">
        <v>12730</v>
      </c>
      <c r="Y20" s="3">
        <v>0</v>
      </c>
      <c r="Z20" s="3">
        <v>0</v>
      </c>
      <c r="AA20" s="3">
        <v>0</v>
      </c>
    </row>
    <row r="21" spans="1:27" x14ac:dyDescent="0.25">
      <c r="A21">
        <v>38</v>
      </c>
      <c r="B21" t="s">
        <v>27</v>
      </c>
      <c r="C21">
        <v>3</v>
      </c>
      <c r="D21">
        <v>8</v>
      </c>
      <c r="E21">
        <v>1</v>
      </c>
      <c r="F21">
        <v>0</v>
      </c>
      <c r="G21">
        <v>2</v>
      </c>
      <c r="H21" t="s">
        <v>29</v>
      </c>
      <c r="I21">
        <v>1</v>
      </c>
      <c r="J21">
        <v>14103</v>
      </c>
      <c r="K21">
        <v>1</v>
      </c>
      <c r="L21">
        <v>1</v>
      </c>
      <c r="M21">
        <v>11</v>
      </c>
      <c r="N21">
        <v>0</v>
      </c>
      <c r="O21" s="2">
        <v>907286</v>
      </c>
      <c r="P21" s="3">
        <v>0</v>
      </c>
      <c r="Q21" s="3">
        <v>151215</v>
      </c>
      <c r="R21" s="3">
        <v>0</v>
      </c>
      <c r="S21" s="3">
        <v>151215</v>
      </c>
      <c r="T21" s="3">
        <v>0</v>
      </c>
      <c r="U21" s="3">
        <v>151215</v>
      </c>
      <c r="V21" s="3">
        <v>0</v>
      </c>
      <c r="W21" s="3">
        <v>151215</v>
      </c>
      <c r="X21" s="3">
        <v>0</v>
      </c>
      <c r="Y21" s="3">
        <v>151215</v>
      </c>
      <c r="Z21" s="3">
        <v>0</v>
      </c>
      <c r="AA21" s="3">
        <v>151211</v>
      </c>
    </row>
    <row r="22" spans="1:27" x14ac:dyDescent="0.25">
      <c r="A22">
        <v>38</v>
      </c>
      <c r="B22" t="s">
        <v>27</v>
      </c>
      <c r="C22">
        <v>3</v>
      </c>
      <c r="D22">
        <v>8</v>
      </c>
      <c r="E22">
        <v>1</v>
      </c>
      <c r="F22">
        <v>0</v>
      </c>
      <c r="G22">
        <v>3</v>
      </c>
      <c r="H22" t="s">
        <v>30</v>
      </c>
      <c r="I22">
        <v>3</v>
      </c>
      <c r="J22">
        <v>14103</v>
      </c>
      <c r="K22">
        <v>1</v>
      </c>
      <c r="L22">
        <v>1</v>
      </c>
      <c r="M22">
        <v>11</v>
      </c>
      <c r="N22">
        <v>0</v>
      </c>
      <c r="O22" s="2">
        <v>9925538</v>
      </c>
      <c r="P22" s="3">
        <v>827130</v>
      </c>
      <c r="Q22" s="3">
        <v>827128</v>
      </c>
      <c r="R22" s="3">
        <v>827128</v>
      </c>
      <c r="S22" s="3">
        <v>827128</v>
      </c>
      <c r="T22" s="3">
        <v>827128</v>
      </c>
      <c r="U22" s="3">
        <v>827128</v>
      </c>
      <c r="V22" s="3">
        <v>827128</v>
      </c>
      <c r="W22" s="3">
        <v>827128</v>
      </c>
      <c r="X22" s="3">
        <v>827128</v>
      </c>
      <c r="Y22" s="3">
        <v>827128</v>
      </c>
      <c r="Z22" s="3">
        <v>827128</v>
      </c>
      <c r="AA22" s="3">
        <v>827128</v>
      </c>
    </row>
    <row r="23" spans="1:27" x14ac:dyDescent="0.25">
      <c r="A23">
        <v>38</v>
      </c>
      <c r="B23" t="s">
        <v>27</v>
      </c>
      <c r="C23">
        <v>1</v>
      </c>
      <c r="D23">
        <v>3</v>
      </c>
      <c r="E23">
        <v>4</v>
      </c>
      <c r="F23">
        <v>0</v>
      </c>
      <c r="G23">
        <v>1</v>
      </c>
      <c r="H23" t="s">
        <v>28</v>
      </c>
      <c r="I23">
        <v>1</v>
      </c>
      <c r="J23">
        <v>14202</v>
      </c>
      <c r="K23">
        <v>1</v>
      </c>
      <c r="L23">
        <v>1</v>
      </c>
      <c r="M23">
        <v>11</v>
      </c>
      <c r="N23">
        <v>0</v>
      </c>
      <c r="O23" s="2">
        <v>36467</v>
      </c>
      <c r="P23" s="3">
        <v>0</v>
      </c>
      <c r="Q23" s="3">
        <v>0</v>
      </c>
      <c r="R23" s="3">
        <v>12155</v>
      </c>
      <c r="S23" s="3">
        <v>0</v>
      </c>
      <c r="T23" s="3">
        <v>0</v>
      </c>
      <c r="U23" s="3">
        <v>0</v>
      </c>
      <c r="V23" s="3">
        <v>12156</v>
      </c>
      <c r="W23" s="3">
        <v>0</v>
      </c>
      <c r="X23" s="3">
        <v>0</v>
      </c>
      <c r="Y23" s="3">
        <v>0</v>
      </c>
      <c r="Z23" s="3">
        <v>12156</v>
      </c>
      <c r="AA23" s="3">
        <v>0</v>
      </c>
    </row>
    <row r="24" spans="1:27" x14ac:dyDescent="0.25">
      <c r="A24">
        <v>38</v>
      </c>
      <c r="B24" t="s">
        <v>27</v>
      </c>
      <c r="C24">
        <v>3</v>
      </c>
      <c r="D24">
        <v>8</v>
      </c>
      <c r="E24">
        <v>1</v>
      </c>
      <c r="F24">
        <v>0</v>
      </c>
      <c r="G24">
        <v>2</v>
      </c>
      <c r="H24" t="s">
        <v>29</v>
      </c>
      <c r="I24">
        <v>1</v>
      </c>
      <c r="J24">
        <v>14202</v>
      </c>
      <c r="K24">
        <v>1</v>
      </c>
      <c r="L24">
        <v>1</v>
      </c>
      <c r="M24">
        <v>11</v>
      </c>
      <c r="N24">
        <v>0</v>
      </c>
      <c r="O24" s="2">
        <v>493739</v>
      </c>
      <c r="P24" s="3">
        <v>0</v>
      </c>
      <c r="Q24" s="3">
        <v>82289</v>
      </c>
      <c r="R24" s="3">
        <v>0</v>
      </c>
      <c r="S24" s="3">
        <v>82290</v>
      </c>
      <c r="T24" s="3">
        <v>0</v>
      </c>
      <c r="U24" s="3">
        <v>82290</v>
      </c>
      <c r="V24" s="3">
        <v>0</v>
      </c>
      <c r="W24" s="3">
        <v>82290</v>
      </c>
      <c r="X24" s="3">
        <v>0</v>
      </c>
      <c r="Y24" s="3">
        <v>82290</v>
      </c>
      <c r="Z24" s="3">
        <v>0</v>
      </c>
      <c r="AA24" s="3">
        <v>82290</v>
      </c>
    </row>
    <row r="25" spans="1:27" x14ac:dyDescent="0.25">
      <c r="A25">
        <v>38</v>
      </c>
      <c r="B25" t="s">
        <v>27</v>
      </c>
      <c r="C25">
        <v>3</v>
      </c>
      <c r="D25">
        <v>8</v>
      </c>
      <c r="E25">
        <v>1</v>
      </c>
      <c r="F25">
        <v>0</v>
      </c>
      <c r="G25">
        <v>3</v>
      </c>
      <c r="H25" t="s">
        <v>30</v>
      </c>
      <c r="I25">
        <v>3</v>
      </c>
      <c r="J25">
        <v>14202</v>
      </c>
      <c r="K25">
        <v>1</v>
      </c>
      <c r="L25">
        <v>1</v>
      </c>
      <c r="M25">
        <v>11</v>
      </c>
      <c r="N25">
        <v>0</v>
      </c>
      <c r="O25" s="2">
        <v>5050358</v>
      </c>
      <c r="P25" s="3">
        <v>420865</v>
      </c>
      <c r="Q25" s="3">
        <v>420863</v>
      </c>
      <c r="R25" s="3">
        <v>420863</v>
      </c>
      <c r="S25" s="3">
        <v>420863</v>
      </c>
      <c r="T25" s="3">
        <v>420863</v>
      </c>
      <c r="U25" s="3">
        <v>420863</v>
      </c>
      <c r="V25" s="3">
        <v>420863</v>
      </c>
      <c r="W25" s="3">
        <v>420863</v>
      </c>
      <c r="X25" s="3">
        <v>420863</v>
      </c>
      <c r="Y25" s="3">
        <v>420863</v>
      </c>
      <c r="Z25" s="3">
        <v>420863</v>
      </c>
      <c r="AA25" s="3">
        <v>420863</v>
      </c>
    </row>
    <row r="26" spans="1:27" x14ac:dyDescent="0.25">
      <c r="A26">
        <v>38</v>
      </c>
      <c r="B26" t="s">
        <v>27</v>
      </c>
      <c r="C26">
        <v>1</v>
      </c>
      <c r="D26">
        <v>3</v>
      </c>
      <c r="E26">
        <v>4</v>
      </c>
      <c r="F26">
        <v>0</v>
      </c>
      <c r="G26">
        <v>1</v>
      </c>
      <c r="H26" t="s">
        <v>28</v>
      </c>
      <c r="I26">
        <v>1</v>
      </c>
      <c r="J26">
        <v>14301</v>
      </c>
      <c r="K26">
        <v>1</v>
      </c>
      <c r="L26">
        <v>1</v>
      </c>
      <c r="M26">
        <v>11</v>
      </c>
      <c r="N26">
        <v>0</v>
      </c>
      <c r="O26" s="2">
        <v>14586</v>
      </c>
      <c r="P26" s="3">
        <v>0</v>
      </c>
      <c r="Q26" s="3">
        <v>0</v>
      </c>
      <c r="R26" s="3">
        <v>3850</v>
      </c>
      <c r="S26" s="3">
        <v>0</v>
      </c>
      <c r="T26" s="3">
        <v>0</v>
      </c>
      <c r="U26" s="3">
        <v>0</v>
      </c>
      <c r="V26" s="3">
        <v>3850</v>
      </c>
      <c r="W26" s="3">
        <v>0</v>
      </c>
      <c r="X26" s="3">
        <v>0</v>
      </c>
      <c r="Y26" s="3">
        <v>0</v>
      </c>
      <c r="Z26" s="3">
        <v>6886</v>
      </c>
      <c r="AA26" s="3">
        <v>0</v>
      </c>
    </row>
    <row r="27" spans="1:27" x14ac:dyDescent="0.25">
      <c r="A27">
        <v>38</v>
      </c>
      <c r="B27" t="s">
        <v>27</v>
      </c>
      <c r="C27">
        <v>3</v>
      </c>
      <c r="D27">
        <v>8</v>
      </c>
      <c r="E27">
        <v>1</v>
      </c>
      <c r="F27">
        <v>0</v>
      </c>
      <c r="G27">
        <v>2</v>
      </c>
      <c r="H27" t="s">
        <v>29</v>
      </c>
      <c r="I27">
        <v>1</v>
      </c>
      <c r="J27">
        <v>14301</v>
      </c>
      <c r="K27">
        <v>1</v>
      </c>
      <c r="L27">
        <v>1</v>
      </c>
      <c r="M27">
        <v>11</v>
      </c>
      <c r="N27">
        <v>0</v>
      </c>
      <c r="O27" s="2">
        <v>245666</v>
      </c>
      <c r="P27" s="3">
        <v>0</v>
      </c>
      <c r="Q27" s="3">
        <v>40941</v>
      </c>
      <c r="R27" s="3">
        <v>0</v>
      </c>
      <c r="S27" s="3">
        <v>40945</v>
      </c>
      <c r="T27" s="3">
        <v>0</v>
      </c>
      <c r="U27" s="3">
        <v>40945</v>
      </c>
      <c r="V27" s="3">
        <v>0</v>
      </c>
      <c r="W27" s="3">
        <v>40945</v>
      </c>
      <c r="X27" s="3">
        <v>0</v>
      </c>
      <c r="Y27" s="3">
        <v>40945</v>
      </c>
      <c r="Z27" s="3">
        <v>0</v>
      </c>
      <c r="AA27" s="3">
        <v>40945</v>
      </c>
    </row>
    <row r="28" spans="1:27" x14ac:dyDescent="0.25">
      <c r="A28">
        <v>38</v>
      </c>
      <c r="B28" t="s">
        <v>27</v>
      </c>
      <c r="C28">
        <v>3</v>
      </c>
      <c r="D28">
        <v>8</v>
      </c>
      <c r="E28">
        <v>1</v>
      </c>
      <c r="F28">
        <v>0</v>
      </c>
      <c r="G28">
        <v>3</v>
      </c>
      <c r="H28" t="s">
        <v>30</v>
      </c>
      <c r="I28">
        <v>3</v>
      </c>
      <c r="J28">
        <v>14301</v>
      </c>
      <c r="K28">
        <v>1</v>
      </c>
      <c r="L28">
        <v>1</v>
      </c>
      <c r="M28">
        <v>11</v>
      </c>
      <c r="N28">
        <v>0</v>
      </c>
      <c r="O28" s="2">
        <v>1971974</v>
      </c>
      <c r="P28" s="3">
        <v>164333</v>
      </c>
      <c r="Q28" s="3">
        <v>164331</v>
      </c>
      <c r="R28" s="3">
        <v>164331</v>
      </c>
      <c r="S28" s="3">
        <v>164331</v>
      </c>
      <c r="T28" s="3">
        <v>164331</v>
      </c>
      <c r="U28" s="3">
        <v>164331</v>
      </c>
      <c r="V28" s="3">
        <v>164331</v>
      </c>
      <c r="W28" s="3">
        <v>164331</v>
      </c>
      <c r="X28" s="3">
        <v>164331</v>
      </c>
      <c r="Y28" s="3">
        <v>164331</v>
      </c>
      <c r="Z28" s="3">
        <v>164331</v>
      </c>
      <c r="AA28" s="3">
        <v>164331</v>
      </c>
    </row>
    <row r="29" spans="1:27" x14ac:dyDescent="0.25">
      <c r="A29">
        <v>38</v>
      </c>
      <c r="B29" t="s">
        <v>27</v>
      </c>
      <c r="C29">
        <v>1</v>
      </c>
      <c r="D29">
        <v>3</v>
      </c>
      <c r="E29">
        <v>4</v>
      </c>
      <c r="F29">
        <v>0</v>
      </c>
      <c r="G29">
        <v>1</v>
      </c>
      <c r="H29" t="s">
        <v>28</v>
      </c>
      <c r="I29">
        <v>1</v>
      </c>
      <c r="J29">
        <v>14401</v>
      </c>
      <c r="K29">
        <v>1</v>
      </c>
      <c r="L29">
        <v>1</v>
      </c>
      <c r="M29">
        <v>11</v>
      </c>
      <c r="N29">
        <v>0</v>
      </c>
      <c r="O29" s="2">
        <v>5160</v>
      </c>
      <c r="P29" s="3">
        <v>5160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</row>
    <row r="30" spans="1:27" x14ac:dyDescent="0.25">
      <c r="A30">
        <v>38</v>
      </c>
      <c r="B30" t="s">
        <v>27</v>
      </c>
      <c r="C30">
        <v>3</v>
      </c>
      <c r="D30">
        <v>8</v>
      </c>
      <c r="E30">
        <v>1</v>
      </c>
      <c r="F30">
        <v>0</v>
      </c>
      <c r="G30">
        <v>2</v>
      </c>
      <c r="H30" t="s">
        <v>29</v>
      </c>
      <c r="I30">
        <v>1</v>
      </c>
      <c r="J30">
        <v>14401</v>
      </c>
      <c r="K30">
        <v>1</v>
      </c>
      <c r="L30">
        <v>1</v>
      </c>
      <c r="M30">
        <v>11</v>
      </c>
      <c r="N30">
        <v>0</v>
      </c>
      <c r="O30" s="2">
        <v>140393</v>
      </c>
      <c r="P30" s="3">
        <v>140393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</row>
    <row r="31" spans="1:27" x14ac:dyDescent="0.25">
      <c r="A31">
        <v>38</v>
      </c>
      <c r="B31" t="s">
        <v>27</v>
      </c>
      <c r="C31">
        <v>3</v>
      </c>
      <c r="D31">
        <v>8</v>
      </c>
      <c r="E31">
        <v>1</v>
      </c>
      <c r="F31">
        <v>0</v>
      </c>
      <c r="G31">
        <v>3</v>
      </c>
      <c r="H31" t="s">
        <v>30</v>
      </c>
      <c r="I31">
        <v>3</v>
      </c>
      <c r="J31">
        <v>14401</v>
      </c>
      <c r="K31">
        <v>1</v>
      </c>
      <c r="L31">
        <v>1</v>
      </c>
      <c r="M31">
        <v>11</v>
      </c>
      <c r="N31">
        <v>0</v>
      </c>
      <c r="O31" s="2">
        <v>1280101</v>
      </c>
      <c r="P31" s="3">
        <f>860000-P30-P29</f>
        <v>714447</v>
      </c>
      <c r="Q31" s="3">
        <v>0</v>
      </c>
      <c r="R31" s="3">
        <v>0</v>
      </c>
      <c r="S31" s="3">
        <v>53245</v>
      </c>
      <c r="T31" s="3">
        <v>0</v>
      </c>
      <c r="U31" s="3">
        <v>512409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</row>
    <row r="32" spans="1:27" x14ac:dyDescent="0.25">
      <c r="A32">
        <v>38</v>
      </c>
      <c r="B32" t="s">
        <v>27</v>
      </c>
      <c r="C32">
        <v>1</v>
      </c>
      <c r="D32">
        <v>3</v>
      </c>
      <c r="E32">
        <v>4</v>
      </c>
      <c r="F32">
        <v>0</v>
      </c>
      <c r="G32">
        <v>1</v>
      </c>
      <c r="H32" t="s">
        <v>28</v>
      </c>
      <c r="I32">
        <v>1</v>
      </c>
      <c r="J32">
        <v>14403</v>
      </c>
      <c r="K32">
        <v>1</v>
      </c>
      <c r="L32">
        <v>1</v>
      </c>
      <c r="M32">
        <v>11</v>
      </c>
      <c r="N32">
        <v>0</v>
      </c>
      <c r="O32" s="2">
        <v>225799</v>
      </c>
      <c r="P32" s="3">
        <v>0</v>
      </c>
      <c r="Q32" s="3">
        <v>0</v>
      </c>
      <c r="R32" s="3">
        <v>0</v>
      </c>
      <c r="S32" s="3">
        <v>50000</v>
      </c>
      <c r="T32" s="3">
        <v>50000</v>
      </c>
      <c r="U32" s="3">
        <v>50000</v>
      </c>
      <c r="V32" s="3">
        <v>0</v>
      </c>
      <c r="W32" s="3">
        <v>0</v>
      </c>
      <c r="X32" s="3">
        <v>0</v>
      </c>
      <c r="Y32" s="3">
        <v>75799</v>
      </c>
      <c r="Z32" s="3">
        <v>0</v>
      </c>
      <c r="AA32" s="3">
        <v>0</v>
      </c>
    </row>
    <row r="33" spans="1:27" x14ac:dyDescent="0.25">
      <c r="A33">
        <v>38</v>
      </c>
      <c r="B33" t="s">
        <v>27</v>
      </c>
      <c r="C33">
        <v>3</v>
      </c>
      <c r="D33">
        <v>8</v>
      </c>
      <c r="E33">
        <v>1</v>
      </c>
      <c r="F33">
        <v>0</v>
      </c>
      <c r="G33">
        <v>2</v>
      </c>
      <c r="H33" t="s">
        <v>29</v>
      </c>
      <c r="I33">
        <v>1</v>
      </c>
      <c r="J33">
        <v>14403</v>
      </c>
      <c r="K33">
        <v>1</v>
      </c>
      <c r="L33">
        <v>1</v>
      </c>
      <c r="M33">
        <v>11</v>
      </c>
      <c r="N33">
        <v>0</v>
      </c>
      <c r="O33" s="2">
        <v>5340302</v>
      </c>
      <c r="P33" s="3">
        <v>0</v>
      </c>
      <c r="Q33" s="3">
        <v>0</v>
      </c>
      <c r="R33" s="3">
        <v>0</v>
      </c>
      <c r="S33" s="3">
        <v>2340302</v>
      </c>
      <c r="T33" s="3">
        <v>0</v>
      </c>
      <c r="U33" s="3">
        <v>0</v>
      </c>
      <c r="V33" s="3">
        <v>1500000</v>
      </c>
      <c r="W33" s="3">
        <v>0</v>
      </c>
      <c r="X33" s="3">
        <v>1500000</v>
      </c>
      <c r="Y33" s="3">
        <v>0</v>
      </c>
      <c r="Z33" s="3">
        <v>0</v>
      </c>
      <c r="AA33" s="3">
        <v>0</v>
      </c>
    </row>
    <row r="34" spans="1:27" x14ac:dyDescent="0.25">
      <c r="A34">
        <v>38</v>
      </c>
      <c r="B34" t="s">
        <v>27</v>
      </c>
      <c r="C34">
        <v>3</v>
      </c>
      <c r="D34">
        <v>8</v>
      </c>
      <c r="E34">
        <v>1</v>
      </c>
      <c r="F34">
        <v>0</v>
      </c>
      <c r="G34">
        <v>2</v>
      </c>
      <c r="H34" t="s">
        <v>29</v>
      </c>
      <c r="I34">
        <v>1</v>
      </c>
      <c r="J34">
        <v>15101</v>
      </c>
      <c r="K34">
        <v>1</v>
      </c>
      <c r="L34">
        <v>1</v>
      </c>
      <c r="M34">
        <v>11</v>
      </c>
      <c r="N34">
        <v>0</v>
      </c>
      <c r="O34" s="2">
        <v>553535</v>
      </c>
      <c r="P34" s="3">
        <v>46127</v>
      </c>
      <c r="Q34" s="3">
        <v>46128</v>
      </c>
      <c r="R34" s="3">
        <v>46128</v>
      </c>
      <c r="S34" s="3">
        <v>46128</v>
      </c>
      <c r="T34" s="3">
        <v>46128</v>
      </c>
      <c r="U34" s="3">
        <v>46128</v>
      </c>
      <c r="V34" s="3">
        <v>46128</v>
      </c>
      <c r="W34" s="3">
        <v>46128</v>
      </c>
      <c r="X34" s="3">
        <v>46128</v>
      </c>
      <c r="Y34" s="3">
        <v>46128</v>
      </c>
      <c r="Z34" s="3">
        <v>46128</v>
      </c>
      <c r="AA34" s="3">
        <v>46128</v>
      </c>
    </row>
    <row r="35" spans="1:27" x14ac:dyDescent="0.25">
      <c r="A35">
        <v>38</v>
      </c>
      <c r="B35" t="s">
        <v>27</v>
      </c>
      <c r="C35">
        <v>3</v>
      </c>
      <c r="D35">
        <v>8</v>
      </c>
      <c r="E35">
        <v>1</v>
      </c>
      <c r="F35">
        <v>0</v>
      </c>
      <c r="G35">
        <v>3</v>
      </c>
      <c r="H35" t="s">
        <v>30</v>
      </c>
      <c r="I35">
        <v>3</v>
      </c>
      <c r="J35">
        <v>15101</v>
      </c>
      <c r="K35">
        <v>1</v>
      </c>
      <c r="L35">
        <v>1</v>
      </c>
      <c r="M35">
        <v>11</v>
      </c>
      <c r="N35">
        <v>0</v>
      </c>
      <c r="O35" s="2">
        <v>7623325</v>
      </c>
      <c r="P35" s="3">
        <v>635278</v>
      </c>
      <c r="Q35" s="3">
        <v>635277</v>
      </c>
      <c r="R35" s="3">
        <v>635277</v>
      </c>
      <c r="S35" s="3">
        <v>635277</v>
      </c>
      <c r="T35" s="3">
        <v>635277</v>
      </c>
      <c r="U35" s="3">
        <v>635277</v>
      </c>
      <c r="V35" s="3">
        <v>635277</v>
      </c>
      <c r="W35" s="3">
        <v>635277</v>
      </c>
      <c r="X35" s="3">
        <v>635277</v>
      </c>
      <c r="Y35" s="3">
        <v>635277</v>
      </c>
      <c r="Z35" s="3">
        <v>635277</v>
      </c>
      <c r="AA35" s="3">
        <v>635277</v>
      </c>
    </row>
    <row r="36" spans="1:27" x14ac:dyDescent="0.25">
      <c r="A36">
        <v>38</v>
      </c>
      <c r="B36" t="s">
        <v>27</v>
      </c>
      <c r="C36">
        <v>1</v>
      </c>
      <c r="D36">
        <v>3</v>
      </c>
      <c r="E36">
        <v>4</v>
      </c>
      <c r="F36">
        <v>0</v>
      </c>
      <c r="G36">
        <v>1</v>
      </c>
      <c r="H36" t="s">
        <v>28</v>
      </c>
      <c r="I36">
        <v>1</v>
      </c>
      <c r="J36">
        <v>15401</v>
      </c>
      <c r="K36">
        <v>1</v>
      </c>
      <c r="L36">
        <v>1</v>
      </c>
      <c r="M36">
        <v>11</v>
      </c>
      <c r="N36">
        <v>0</v>
      </c>
      <c r="O36" s="2">
        <v>441472</v>
      </c>
      <c r="P36" s="3">
        <v>144472</v>
      </c>
      <c r="Q36" s="3">
        <v>27000</v>
      </c>
      <c r="R36" s="3">
        <v>27000</v>
      </c>
      <c r="S36" s="3">
        <v>27000</v>
      </c>
      <c r="T36" s="3">
        <v>27000</v>
      </c>
      <c r="U36" s="3">
        <v>27000</v>
      </c>
      <c r="V36" s="3">
        <v>27000</v>
      </c>
      <c r="W36" s="3">
        <v>27000</v>
      </c>
      <c r="X36" s="3">
        <v>27000</v>
      </c>
      <c r="Y36" s="3">
        <v>27000</v>
      </c>
      <c r="Z36" s="3">
        <v>27000</v>
      </c>
      <c r="AA36" s="3">
        <v>27000</v>
      </c>
    </row>
    <row r="37" spans="1:27" x14ac:dyDescent="0.25">
      <c r="A37">
        <v>38</v>
      </c>
      <c r="B37" t="s">
        <v>27</v>
      </c>
      <c r="C37">
        <v>3</v>
      </c>
      <c r="D37">
        <v>8</v>
      </c>
      <c r="E37">
        <v>1</v>
      </c>
      <c r="F37">
        <v>0</v>
      </c>
      <c r="G37">
        <v>2</v>
      </c>
      <c r="H37" t="s">
        <v>29</v>
      </c>
      <c r="I37">
        <v>1</v>
      </c>
      <c r="J37">
        <v>15401</v>
      </c>
      <c r="K37">
        <v>1</v>
      </c>
      <c r="L37">
        <v>1</v>
      </c>
      <c r="M37">
        <v>11</v>
      </c>
      <c r="N37">
        <v>0</v>
      </c>
      <c r="O37" s="2">
        <v>1365701</v>
      </c>
      <c r="P37" s="3">
        <v>606701</v>
      </c>
      <c r="Q37" s="3">
        <f>42000+27000</f>
        <v>69000</v>
      </c>
      <c r="R37" s="3">
        <f t="shared" ref="R37:AA37" si="0">42000+27000</f>
        <v>69000</v>
      </c>
      <c r="S37" s="3">
        <f t="shared" si="0"/>
        <v>69000</v>
      </c>
      <c r="T37" s="3">
        <f t="shared" si="0"/>
        <v>69000</v>
      </c>
      <c r="U37" s="3">
        <f t="shared" si="0"/>
        <v>69000</v>
      </c>
      <c r="V37" s="3">
        <f t="shared" si="0"/>
        <v>69000</v>
      </c>
      <c r="W37" s="3">
        <f t="shared" si="0"/>
        <v>69000</v>
      </c>
      <c r="X37" s="3">
        <f t="shared" si="0"/>
        <v>69000</v>
      </c>
      <c r="Y37" s="3">
        <f t="shared" si="0"/>
        <v>69000</v>
      </c>
      <c r="Z37" s="3">
        <f t="shared" si="0"/>
        <v>69000</v>
      </c>
      <c r="AA37" s="3">
        <f t="shared" si="0"/>
        <v>69000</v>
      </c>
    </row>
    <row r="38" spans="1:27" x14ac:dyDescent="0.25">
      <c r="A38">
        <v>38</v>
      </c>
      <c r="B38" t="s">
        <v>27</v>
      </c>
      <c r="C38">
        <v>3</v>
      </c>
      <c r="D38">
        <v>8</v>
      </c>
      <c r="E38">
        <v>1</v>
      </c>
      <c r="F38">
        <v>0</v>
      </c>
      <c r="G38">
        <v>3</v>
      </c>
      <c r="H38" t="s">
        <v>30</v>
      </c>
      <c r="I38">
        <v>3</v>
      </c>
      <c r="J38">
        <v>15401</v>
      </c>
      <c r="K38">
        <v>1</v>
      </c>
      <c r="L38">
        <v>1</v>
      </c>
      <c r="M38">
        <v>11</v>
      </c>
      <c r="N38">
        <v>0</v>
      </c>
      <c r="O38" s="2">
        <v>3043303</v>
      </c>
      <c r="P38" s="3">
        <v>1316303</v>
      </c>
      <c r="Q38" s="3">
        <f>253000-Q36-Q37</f>
        <v>157000</v>
      </c>
      <c r="R38" s="3">
        <f t="shared" ref="R38:AA38" si="1">253000-R36-R37</f>
        <v>157000</v>
      </c>
      <c r="S38" s="3">
        <f t="shared" si="1"/>
        <v>157000</v>
      </c>
      <c r="T38" s="3">
        <f t="shared" si="1"/>
        <v>157000</v>
      </c>
      <c r="U38" s="3">
        <f t="shared" si="1"/>
        <v>157000</v>
      </c>
      <c r="V38" s="3">
        <f t="shared" si="1"/>
        <v>157000</v>
      </c>
      <c r="W38" s="3">
        <f t="shared" si="1"/>
        <v>157000</v>
      </c>
      <c r="X38" s="3">
        <f t="shared" si="1"/>
        <v>157000</v>
      </c>
      <c r="Y38" s="3">
        <f t="shared" si="1"/>
        <v>157000</v>
      </c>
      <c r="Z38" s="3">
        <f t="shared" si="1"/>
        <v>157000</v>
      </c>
      <c r="AA38" s="3">
        <f t="shared" si="1"/>
        <v>157000</v>
      </c>
    </row>
    <row r="39" spans="1:27" x14ac:dyDescent="0.25">
      <c r="A39">
        <v>38</v>
      </c>
      <c r="B39" t="s">
        <v>27</v>
      </c>
      <c r="C39">
        <v>1</v>
      </c>
      <c r="D39">
        <v>3</v>
      </c>
      <c r="E39">
        <v>4</v>
      </c>
      <c r="F39">
        <v>0</v>
      </c>
      <c r="G39">
        <v>1</v>
      </c>
      <c r="H39" t="s">
        <v>28</v>
      </c>
      <c r="I39">
        <v>1</v>
      </c>
      <c r="J39">
        <v>15402</v>
      </c>
      <c r="K39">
        <v>1</v>
      </c>
      <c r="L39">
        <v>1</v>
      </c>
      <c r="M39">
        <v>11</v>
      </c>
      <c r="N39">
        <v>0</v>
      </c>
      <c r="O39" s="2">
        <v>477594</v>
      </c>
      <c r="P39" s="3">
        <v>48978</v>
      </c>
      <c r="Q39" s="3">
        <v>48978</v>
      </c>
      <c r="R39" s="3">
        <v>48978</v>
      </c>
      <c r="S39" s="3">
        <v>0</v>
      </c>
      <c r="T39" s="3">
        <v>0</v>
      </c>
      <c r="U39" s="3">
        <v>0</v>
      </c>
      <c r="V39" s="3">
        <v>55110</v>
      </c>
      <c r="W39" s="3">
        <v>55110</v>
      </c>
      <c r="X39" s="3">
        <v>55110</v>
      </c>
      <c r="Y39" s="3">
        <v>55110</v>
      </c>
      <c r="Z39" s="3">
        <v>55110</v>
      </c>
      <c r="AA39" s="3">
        <v>55110</v>
      </c>
    </row>
    <row r="40" spans="1:27" x14ac:dyDescent="0.25">
      <c r="A40">
        <v>38</v>
      </c>
      <c r="B40" t="s">
        <v>27</v>
      </c>
      <c r="C40">
        <v>3</v>
      </c>
      <c r="D40">
        <v>8</v>
      </c>
      <c r="E40">
        <v>1</v>
      </c>
      <c r="F40">
        <v>0</v>
      </c>
      <c r="G40">
        <v>2</v>
      </c>
      <c r="H40" t="s">
        <v>29</v>
      </c>
      <c r="I40">
        <v>1</v>
      </c>
      <c r="J40">
        <v>15402</v>
      </c>
      <c r="K40">
        <v>1</v>
      </c>
      <c r="L40">
        <v>1</v>
      </c>
      <c r="M40">
        <v>11</v>
      </c>
      <c r="N40">
        <v>0</v>
      </c>
      <c r="O40" s="2">
        <v>4905483</v>
      </c>
      <c r="P40" s="3">
        <v>408793</v>
      </c>
      <c r="Q40" s="3">
        <v>408790</v>
      </c>
      <c r="R40" s="3">
        <v>408790</v>
      </c>
      <c r="S40" s="3">
        <v>408790</v>
      </c>
      <c r="T40" s="3">
        <v>408790</v>
      </c>
      <c r="U40" s="3">
        <v>408790</v>
      </c>
      <c r="V40" s="3">
        <v>408790</v>
      </c>
      <c r="W40" s="3">
        <v>408790</v>
      </c>
      <c r="X40" s="3">
        <v>408790</v>
      </c>
      <c r="Y40" s="3">
        <v>408790</v>
      </c>
      <c r="Z40" s="3">
        <v>408790</v>
      </c>
      <c r="AA40" s="3">
        <v>408790</v>
      </c>
    </row>
    <row r="41" spans="1:27" x14ac:dyDescent="0.25">
      <c r="A41">
        <v>38</v>
      </c>
      <c r="B41" t="s">
        <v>27</v>
      </c>
      <c r="C41">
        <v>3</v>
      </c>
      <c r="D41">
        <v>8</v>
      </c>
      <c r="E41">
        <v>1</v>
      </c>
      <c r="F41">
        <v>0</v>
      </c>
      <c r="G41">
        <v>2</v>
      </c>
      <c r="H41" t="s">
        <v>29</v>
      </c>
      <c r="I41">
        <v>1</v>
      </c>
      <c r="J41">
        <v>15403</v>
      </c>
      <c r="K41">
        <v>1</v>
      </c>
      <c r="L41">
        <v>1</v>
      </c>
      <c r="M41">
        <v>11</v>
      </c>
      <c r="N41">
        <v>0</v>
      </c>
      <c r="O41" s="2">
        <v>160380</v>
      </c>
      <c r="P41" s="3">
        <v>13365</v>
      </c>
      <c r="Q41" s="3">
        <v>13365</v>
      </c>
      <c r="R41" s="3">
        <v>13365</v>
      </c>
      <c r="S41" s="3">
        <v>13365</v>
      </c>
      <c r="T41" s="3">
        <v>13365</v>
      </c>
      <c r="U41" s="3">
        <v>13365</v>
      </c>
      <c r="V41" s="3">
        <v>13365</v>
      </c>
      <c r="W41" s="3">
        <v>13365</v>
      </c>
      <c r="X41" s="3">
        <v>13365</v>
      </c>
      <c r="Y41" s="3">
        <v>13365</v>
      </c>
      <c r="Z41" s="3">
        <v>13365</v>
      </c>
      <c r="AA41" s="3">
        <v>13365</v>
      </c>
    </row>
    <row r="42" spans="1:27" x14ac:dyDescent="0.25">
      <c r="A42">
        <v>38</v>
      </c>
      <c r="B42" t="s">
        <v>27</v>
      </c>
      <c r="C42">
        <v>3</v>
      </c>
      <c r="D42">
        <v>8</v>
      </c>
      <c r="E42">
        <v>1</v>
      </c>
      <c r="F42">
        <v>0</v>
      </c>
      <c r="G42">
        <v>3</v>
      </c>
      <c r="H42" t="s">
        <v>30</v>
      </c>
      <c r="I42">
        <v>3</v>
      </c>
      <c r="J42">
        <v>17102</v>
      </c>
      <c r="K42">
        <v>1</v>
      </c>
      <c r="L42">
        <v>1</v>
      </c>
      <c r="M42">
        <v>11</v>
      </c>
      <c r="N42">
        <v>0</v>
      </c>
      <c r="O42" s="2">
        <v>14959028</v>
      </c>
      <c r="P42" s="3">
        <v>2340302</v>
      </c>
      <c r="Q42" s="3">
        <v>2340302</v>
      </c>
      <c r="R42" s="3">
        <v>2340302</v>
      </c>
      <c r="S42" s="3">
        <v>0</v>
      </c>
      <c r="T42" s="3">
        <v>2340302</v>
      </c>
      <c r="U42" s="3">
        <v>2340302</v>
      </c>
      <c r="V42" s="3">
        <f>+U42-V33</f>
        <v>840302</v>
      </c>
      <c r="W42" s="3">
        <v>2340302</v>
      </c>
      <c r="X42" s="3">
        <v>76914</v>
      </c>
      <c r="Y42" s="3">
        <v>0</v>
      </c>
      <c r="Z42" s="3">
        <v>0</v>
      </c>
      <c r="AA42" s="3">
        <v>0</v>
      </c>
    </row>
    <row r="43" spans="1:27" x14ac:dyDescent="0.25">
      <c r="A43">
        <v>38</v>
      </c>
      <c r="B43" t="s">
        <v>27</v>
      </c>
      <c r="C43">
        <v>1</v>
      </c>
      <c r="D43">
        <v>3</v>
      </c>
      <c r="E43">
        <v>4</v>
      </c>
      <c r="F43">
        <v>0</v>
      </c>
      <c r="G43">
        <v>1</v>
      </c>
      <c r="H43" t="s">
        <v>28</v>
      </c>
      <c r="I43">
        <v>1</v>
      </c>
      <c r="J43">
        <v>21101</v>
      </c>
      <c r="K43">
        <v>1</v>
      </c>
      <c r="L43">
        <v>1</v>
      </c>
      <c r="M43">
        <v>11</v>
      </c>
      <c r="N43">
        <v>0</v>
      </c>
      <c r="O43" s="2">
        <v>12478</v>
      </c>
      <c r="P43" s="3">
        <v>2478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5000</v>
      </c>
      <c r="W43" s="3">
        <v>0</v>
      </c>
      <c r="X43" s="3">
        <v>0</v>
      </c>
      <c r="Y43" s="3">
        <v>5000</v>
      </c>
      <c r="Z43" s="3">
        <v>0</v>
      </c>
      <c r="AA43" s="3">
        <v>0</v>
      </c>
    </row>
    <row r="44" spans="1:27" x14ac:dyDescent="0.25">
      <c r="A44">
        <v>38</v>
      </c>
      <c r="B44" t="s">
        <v>27</v>
      </c>
      <c r="C44">
        <v>3</v>
      </c>
      <c r="D44">
        <v>8</v>
      </c>
      <c r="E44">
        <v>1</v>
      </c>
      <c r="F44">
        <v>0</v>
      </c>
      <c r="G44">
        <v>3</v>
      </c>
      <c r="H44" t="s">
        <v>30</v>
      </c>
      <c r="I44">
        <v>3</v>
      </c>
      <c r="J44">
        <v>21101</v>
      </c>
      <c r="K44">
        <v>1</v>
      </c>
      <c r="L44">
        <v>1</v>
      </c>
      <c r="M44">
        <v>11</v>
      </c>
      <c r="N44">
        <v>0</v>
      </c>
      <c r="O44" s="2">
        <v>622290</v>
      </c>
      <c r="P44" s="3">
        <v>22290</v>
      </c>
      <c r="Q44" s="3">
        <v>30000</v>
      </c>
      <c r="R44" s="3">
        <v>0</v>
      </c>
      <c r="S44" s="3">
        <v>120000</v>
      </c>
      <c r="T44" s="3">
        <v>90000</v>
      </c>
      <c r="U44" s="3">
        <v>90000</v>
      </c>
      <c r="V44" s="3">
        <v>90000</v>
      </c>
      <c r="W44" s="3">
        <v>90000</v>
      </c>
      <c r="X44" s="3">
        <v>90000</v>
      </c>
      <c r="Y44" s="3">
        <v>0</v>
      </c>
      <c r="Z44" s="3">
        <v>0</v>
      </c>
      <c r="AA44" s="3">
        <v>0</v>
      </c>
    </row>
    <row r="45" spans="1:27" x14ac:dyDescent="0.25">
      <c r="A45">
        <v>38</v>
      </c>
      <c r="B45" t="s">
        <v>27</v>
      </c>
      <c r="C45">
        <v>3</v>
      </c>
      <c r="D45">
        <v>8</v>
      </c>
      <c r="E45">
        <v>1</v>
      </c>
      <c r="F45">
        <v>0</v>
      </c>
      <c r="G45">
        <v>3</v>
      </c>
      <c r="H45" t="s">
        <v>30</v>
      </c>
      <c r="I45">
        <v>3</v>
      </c>
      <c r="J45">
        <v>21401</v>
      </c>
      <c r="K45">
        <v>1</v>
      </c>
      <c r="L45">
        <v>1</v>
      </c>
      <c r="M45">
        <v>11</v>
      </c>
      <c r="N45">
        <v>0</v>
      </c>
      <c r="O45" s="2">
        <v>494067</v>
      </c>
      <c r="P45" s="3">
        <v>0</v>
      </c>
      <c r="Q45" s="3">
        <v>94067</v>
      </c>
      <c r="R45" s="3">
        <v>0</v>
      </c>
      <c r="S45" s="3">
        <v>100000</v>
      </c>
      <c r="T45" s="3">
        <v>0</v>
      </c>
      <c r="U45" s="3">
        <v>100000</v>
      </c>
      <c r="V45" s="3">
        <v>0</v>
      </c>
      <c r="W45" s="3">
        <v>0</v>
      </c>
      <c r="X45" s="3">
        <v>100000</v>
      </c>
      <c r="Y45" s="3">
        <v>100000</v>
      </c>
      <c r="Z45" s="3">
        <v>0</v>
      </c>
      <c r="AA45" s="3">
        <v>0</v>
      </c>
    </row>
    <row r="46" spans="1:27" x14ac:dyDescent="0.25">
      <c r="A46">
        <v>38</v>
      </c>
      <c r="B46" t="s">
        <v>27</v>
      </c>
      <c r="C46">
        <v>3</v>
      </c>
      <c r="D46">
        <v>8</v>
      </c>
      <c r="E46">
        <v>1</v>
      </c>
      <c r="F46">
        <v>0</v>
      </c>
      <c r="G46">
        <v>3</v>
      </c>
      <c r="H46" t="s">
        <v>30</v>
      </c>
      <c r="I46">
        <v>3</v>
      </c>
      <c r="J46">
        <v>21501</v>
      </c>
      <c r="K46">
        <v>1</v>
      </c>
      <c r="L46">
        <v>1</v>
      </c>
      <c r="M46">
        <v>11</v>
      </c>
      <c r="N46">
        <v>0</v>
      </c>
      <c r="O46" s="2">
        <v>133533</v>
      </c>
      <c r="P46" s="3">
        <v>33533</v>
      </c>
      <c r="Q46" s="3">
        <v>0</v>
      </c>
      <c r="R46" s="3">
        <v>100000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</row>
    <row r="47" spans="1:27" x14ac:dyDescent="0.25">
      <c r="A47">
        <v>38</v>
      </c>
      <c r="B47" t="s">
        <v>27</v>
      </c>
      <c r="C47">
        <v>3</v>
      </c>
      <c r="D47">
        <v>8</v>
      </c>
      <c r="E47">
        <v>1</v>
      </c>
      <c r="F47">
        <v>0</v>
      </c>
      <c r="G47">
        <v>3</v>
      </c>
      <c r="H47" t="s">
        <v>30</v>
      </c>
      <c r="I47">
        <v>3</v>
      </c>
      <c r="J47">
        <v>21502</v>
      </c>
      <c r="K47">
        <v>1</v>
      </c>
      <c r="L47">
        <v>1</v>
      </c>
      <c r="M47">
        <v>11</v>
      </c>
      <c r="N47">
        <v>0</v>
      </c>
      <c r="O47" s="2">
        <v>743212</v>
      </c>
      <c r="P47" s="3">
        <v>0</v>
      </c>
      <c r="Q47" s="3">
        <f>4012000-Q89-Q90</f>
        <v>44365</v>
      </c>
      <c r="R47" s="3">
        <v>0</v>
      </c>
      <c r="S47" s="3">
        <v>0</v>
      </c>
      <c r="T47" s="3">
        <v>398847</v>
      </c>
      <c r="U47" s="3">
        <v>0</v>
      </c>
      <c r="V47" s="3">
        <v>0</v>
      </c>
      <c r="W47" s="3">
        <v>300000</v>
      </c>
      <c r="X47" s="3">
        <v>0</v>
      </c>
      <c r="Y47" s="3">
        <v>0</v>
      </c>
      <c r="Z47" s="3">
        <v>0</v>
      </c>
      <c r="AA47" s="3">
        <v>0</v>
      </c>
    </row>
    <row r="48" spans="1:27" x14ac:dyDescent="0.25">
      <c r="A48">
        <v>38</v>
      </c>
      <c r="B48" t="s">
        <v>27</v>
      </c>
      <c r="C48">
        <v>3</v>
      </c>
      <c r="D48">
        <v>8</v>
      </c>
      <c r="E48">
        <v>1</v>
      </c>
      <c r="F48">
        <v>0</v>
      </c>
      <c r="G48">
        <v>3</v>
      </c>
      <c r="H48" t="s">
        <v>30</v>
      </c>
      <c r="I48">
        <v>3</v>
      </c>
      <c r="J48">
        <v>21601</v>
      </c>
      <c r="K48">
        <v>1</v>
      </c>
      <c r="L48">
        <v>1</v>
      </c>
      <c r="M48">
        <v>11</v>
      </c>
      <c r="N48">
        <v>0</v>
      </c>
      <c r="O48" s="2">
        <v>265683</v>
      </c>
      <c r="P48" s="3">
        <v>35683</v>
      </c>
      <c r="Q48" s="3">
        <v>0</v>
      </c>
      <c r="R48" s="3">
        <v>0</v>
      </c>
      <c r="S48" s="3">
        <v>35000</v>
      </c>
      <c r="T48" s="3">
        <v>195000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</row>
    <row r="49" spans="1:27" x14ac:dyDescent="0.25">
      <c r="A49">
        <v>38</v>
      </c>
      <c r="B49" t="s">
        <v>27</v>
      </c>
      <c r="C49">
        <v>3</v>
      </c>
      <c r="D49">
        <v>8</v>
      </c>
      <c r="E49">
        <v>1</v>
      </c>
      <c r="F49">
        <v>0</v>
      </c>
      <c r="G49">
        <v>3</v>
      </c>
      <c r="H49" t="s">
        <v>30</v>
      </c>
      <c r="I49">
        <v>3</v>
      </c>
      <c r="J49">
        <v>22104</v>
      </c>
      <c r="K49">
        <v>1</v>
      </c>
      <c r="L49">
        <v>1</v>
      </c>
      <c r="M49">
        <v>11</v>
      </c>
      <c r="N49">
        <v>0</v>
      </c>
      <c r="O49" s="2">
        <v>1076844</v>
      </c>
      <c r="P49" s="3">
        <v>100000</v>
      </c>
      <c r="Q49" s="3">
        <v>0</v>
      </c>
      <c r="R49" s="3">
        <v>0</v>
      </c>
      <c r="S49" s="3">
        <v>100000</v>
      </c>
      <c r="T49" s="3">
        <v>0</v>
      </c>
      <c r="U49" s="3">
        <v>0</v>
      </c>
      <c r="V49" s="3">
        <v>676844</v>
      </c>
      <c r="W49" s="3">
        <v>0</v>
      </c>
      <c r="X49" s="3">
        <v>0</v>
      </c>
      <c r="Y49" s="3">
        <v>200000</v>
      </c>
      <c r="Z49" s="3">
        <v>0</v>
      </c>
      <c r="AA49" s="3">
        <v>0</v>
      </c>
    </row>
    <row r="50" spans="1:27" x14ac:dyDescent="0.25">
      <c r="A50">
        <v>38</v>
      </c>
      <c r="B50" t="s">
        <v>27</v>
      </c>
      <c r="C50">
        <v>3</v>
      </c>
      <c r="D50">
        <v>8</v>
      </c>
      <c r="E50">
        <v>1</v>
      </c>
      <c r="F50">
        <v>0</v>
      </c>
      <c r="G50">
        <v>3</v>
      </c>
      <c r="H50" t="s">
        <v>30</v>
      </c>
      <c r="I50">
        <v>3</v>
      </c>
      <c r="J50">
        <v>22301</v>
      </c>
      <c r="K50">
        <v>1</v>
      </c>
      <c r="L50">
        <v>1</v>
      </c>
      <c r="M50">
        <v>11</v>
      </c>
      <c r="N50">
        <v>0</v>
      </c>
      <c r="O50" s="2">
        <v>7647</v>
      </c>
      <c r="P50" s="3">
        <v>0</v>
      </c>
      <c r="Q50" s="3">
        <v>7647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</row>
    <row r="51" spans="1:27" x14ac:dyDescent="0.25">
      <c r="A51">
        <v>38</v>
      </c>
      <c r="B51" t="s">
        <v>27</v>
      </c>
      <c r="C51">
        <v>3</v>
      </c>
      <c r="D51">
        <v>8</v>
      </c>
      <c r="E51">
        <v>1</v>
      </c>
      <c r="F51">
        <v>0</v>
      </c>
      <c r="G51">
        <v>3</v>
      </c>
      <c r="H51" t="s">
        <v>30</v>
      </c>
      <c r="I51">
        <v>3</v>
      </c>
      <c r="J51">
        <v>24101</v>
      </c>
      <c r="K51">
        <v>1</v>
      </c>
      <c r="L51">
        <v>1</v>
      </c>
      <c r="M51">
        <v>11</v>
      </c>
      <c r="N51">
        <v>0</v>
      </c>
      <c r="O51" s="2">
        <v>9517</v>
      </c>
      <c r="P51" s="3">
        <v>0</v>
      </c>
      <c r="Q51" s="3">
        <v>5000</v>
      </c>
      <c r="R51" s="3">
        <v>0</v>
      </c>
      <c r="S51" s="3">
        <v>0</v>
      </c>
      <c r="T51" s="3">
        <v>0</v>
      </c>
      <c r="U51" s="3">
        <v>4517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</row>
    <row r="52" spans="1:27" x14ac:dyDescent="0.25">
      <c r="A52">
        <v>38</v>
      </c>
      <c r="B52" t="s">
        <v>27</v>
      </c>
      <c r="C52">
        <v>3</v>
      </c>
      <c r="D52">
        <v>8</v>
      </c>
      <c r="E52">
        <v>1</v>
      </c>
      <c r="F52">
        <v>0</v>
      </c>
      <c r="G52">
        <v>3</v>
      </c>
      <c r="H52" t="s">
        <v>30</v>
      </c>
      <c r="I52">
        <v>3</v>
      </c>
      <c r="J52">
        <v>24201</v>
      </c>
      <c r="K52">
        <v>1</v>
      </c>
      <c r="L52">
        <v>1</v>
      </c>
      <c r="M52">
        <v>11</v>
      </c>
      <c r="N52">
        <v>0</v>
      </c>
      <c r="O52" s="2">
        <v>1324</v>
      </c>
      <c r="P52" s="3">
        <v>0</v>
      </c>
      <c r="Q52" s="3">
        <v>0</v>
      </c>
      <c r="R52" s="3">
        <v>0</v>
      </c>
      <c r="S52" s="3">
        <v>1324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</row>
    <row r="53" spans="1:27" x14ac:dyDescent="0.25">
      <c r="A53">
        <v>38</v>
      </c>
      <c r="B53" t="s">
        <v>27</v>
      </c>
      <c r="C53">
        <v>3</v>
      </c>
      <c r="D53">
        <v>8</v>
      </c>
      <c r="E53">
        <v>1</v>
      </c>
      <c r="F53">
        <v>0</v>
      </c>
      <c r="G53">
        <v>3</v>
      </c>
      <c r="H53" t="s">
        <v>30</v>
      </c>
      <c r="I53">
        <v>3</v>
      </c>
      <c r="J53">
        <v>24301</v>
      </c>
      <c r="K53">
        <v>1</v>
      </c>
      <c r="L53">
        <v>1</v>
      </c>
      <c r="M53">
        <v>11</v>
      </c>
      <c r="N53">
        <v>0</v>
      </c>
      <c r="O53" s="2">
        <v>663</v>
      </c>
      <c r="P53" s="3">
        <v>0</v>
      </c>
      <c r="Q53" s="3">
        <v>0</v>
      </c>
      <c r="R53" s="3">
        <v>0</v>
      </c>
      <c r="S53" s="3">
        <v>663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</row>
    <row r="54" spans="1:27" x14ac:dyDescent="0.25">
      <c r="A54">
        <v>38</v>
      </c>
      <c r="B54" t="s">
        <v>27</v>
      </c>
      <c r="C54">
        <v>3</v>
      </c>
      <c r="D54">
        <v>8</v>
      </c>
      <c r="E54">
        <v>1</v>
      </c>
      <c r="F54">
        <v>0</v>
      </c>
      <c r="G54">
        <v>3</v>
      </c>
      <c r="H54" t="s">
        <v>30</v>
      </c>
      <c r="I54">
        <v>3</v>
      </c>
      <c r="J54">
        <v>24401</v>
      </c>
      <c r="K54">
        <v>1</v>
      </c>
      <c r="L54">
        <v>1</v>
      </c>
      <c r="M54">
        <v>11</v>
      </c>
      <c r="N54">
        <v>0</v>
      </c>
      <c r="O54" s="2">
        <v>663</v>
      </c>
      <c r="P54" s="3">
        <v>0</v>
      </c>
      <c r="Q54" s="3">
        <v>0</v>
      </c>
      <c r="R54" s="3">
        <v>0</v>
      </c>
      <c r="S54" s="3">
        <v>663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</row>
    <row r="55" spans="1:27" x14ac:dyDescent="0.25">
      <c r="A55">
        <v>38</v>
      </c>
      <c r="B55" t="s">
        <v>27</v>
      </c>
      <c r="C55">
        <v>3</v>
      </c>
      <c r="D55">
        <v>8</v>
      </c>
      <c r="E55">
        <v>1</v>
      </c>
      <c r="F55">
        <v>0</v>
      </c>
      <c r="G55">
        <v>3</v>
      </c>
      <c r="H55" t="s">
        <v>30</v>
      </c>
      <c r="I55">
        <v>3</v>
      </c>
      <c r="J55">
        <v>24501</v>
      </c>
      <c r="K55">
        <v>1</v>
      </c>
      <c r="L55">
        <v>1</v>
      </c>
      <c r="M55">
        <v>11</v>
      </c>
      <c r="N55">
        <v>0</v>
      </c>
      <c r="O55" s="2">
        <v>1589</v>
      </c>
      <c r="P55" s="3">
        <v>0</v>
      </c>
      <c r="Q55" s="3">
        <v>0</v>
      </c>
      <c r="R55" s="3">
        <v>0</v>
      </c>
      <c r="S55" s="3">
        <v>1589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</row>
    <row r="56" spans="1:27" x14ac:dyDescent="0.25">
      <c r="A56">
        <v>38</v>
      </c>
      <c r="B56" t="s">
        <v>27</v>
      </c>
      <c r="C56">
        <v>3</v>
      </c>
      <c r="D56">
        <v>8</v>
      </c>
      <c r="E56">
        <v>1</v>
      </c>
      <c r="F56">
        <v>0</v>
      </c>
      <c r="G56">
        <v>3</v>
      </c>
      <c r="H56" t="s">
        <v>30</v>
      </c>
      <c r="I56">
        <v>3</v>
      </c>
      <c r="J56">
        <v>24601</v>
      </c>
      <c r="K56">
        <v>1</v>
      </c>
      <c r="L56">
        <v>1</v>
      </c>
      <c r="M56">
        <v>11</v>
      </c>
      <c r="N56">
        <v>0</v>
      </c>
      <c r="O56" s="2">
        <v>76806</v>
      </c>
      <c r="P56" s="3">
        <v>0</v>
      </c>
      <c r="Q56" s="3">
        <v>0</v>
      </c>
      <c r="R56" s="3">
        <v>36806</v>
      </c>
      <c r="S56" s="3">
        <v>0</v>
      </c>
      <c r="T56" s="3">
        <v>0</v>
      </c>
      <c r="U56" s="3">
        <v>40000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</row>
    <row r="57" spans="1:27" x14ac:dyDescent="0.25">
      <c r="A57">
        <v>38</v>
      </c>
      <c r="B57" t="s">
        <v>27</v>
      </c>
      <c r="C57">
        <v>3</v>
      </c>
      <c r="D57">
        <v>8</v>
      </c>
      <c r="E57">
        <v>1</v>
      </c>
      <c r="F57">
        <v>0</v>
      </c>
      <c r="G57">
        <v>3</v>
      </c>
      <c r="H57" t="s">
        <v>30</v>
      </c>
      <c r="I57">
        <v>3</v>
      </c>
      <c r="J57">
        <v>24701</v>
      </c>
      <c r="K57">
        <v>1</v>
      </c>
      <c r="L57">
        <v>1</v>
      </c>
      <c r="M57">
        <v>11</v>
      </c>
      <c r="N57">
        <v>0</v>
      </c>
      <c r="O57" s="2">
        <v>6398</v>
      </c>
      <c r="P57" s="3">
        <v>0</v>
      </c>
      <c r="Q57" s="3">
        <v>0</v>
      </c>
      <c r="R57" s="3">
        <v>6398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</row>
    <row r="58" spans="1:27" x14ac:dyDescent="0.25">
      <c r="A58">
        <v>38</v>
      </c>
      <c r="B58" t="s">
        <v>27</v>
      </c>
      <c r="C58">
        <v>3</v>
      </c>
      <c r="D58">
        <v>8</v>
      </c>
      <c r="E58">
        <v>1</v>
      </c>
      <c r="F58">
        <v>0</v>
      </c>
      <c r="G58">
        <v>3</v>
      </c>
      <c r="H58" t="s">
        <v>30</v>
      </c>
      <c r="I58">
        <v>3</v>
      </c>
      <c r="J58">
        <v>24801</v>
      </c>
      <c r="K58">
        <v>1</v>
      </c>
      <c r="L58">
        <v>1</v>
      </c>
      <c r="M58">
        <v>11</v>
      </c>
      <c r="N58">
        <v>0</v>
      </c>
      <c r="O58" s="2">
        <v>38352</v>
      </c>
      <c r="P58" s="3">
        <v>0</v>
      </c>
      <c r="Q58" s="3">
        <v>0</v>
      </c>
      <c r="R58" s="3">
        <v>18352</v>
      </c>
      <c r="S58" s="3">
        <v>0</v>
      </c>
      <c r="T58" s="3">
        <v>0</v>
      </c>
      <c r="U58" s="3">
        <v>20000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</row>
    <row r="59" spans="1:27" x14ac:dyDescent="0.25">
      <c r="A59">
        <v>38</v>
      </c>
      <c r="B59" t="s">
        <v>27</v>
      </c>
      <c r="C59">
        <v>3</v>
      </c>
      <c r="D59">
        <v>8</v>
      </c>
      <c r="E59">
        <v>1</v>
      </c>
      <c r="F59">
        <v>0</v>
      </c>
      <c r="G59">
        <v>3</v>
      </c>
      <c r="H59" t="s">
        <v>30</v>
      </c>
      <c r="I59">
        <v>3</v>
      </c>
      <c r="J59">
        <v>24901</v>
      </c>
      <c r="K59">
        <v>1</v>
      </c>
      <c r="L59">
        <v>1</v>
      </c>
      <c r="M59">
        <v>11</v>
      </c>
      <c r="N59">
        <v>0</v>
      </c>
      <c r="O59" s="2">
        <v>29314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29314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</row>
    <row r="60" spans="1:27" x14ac:dyDescent="0.25">
      <c r="A60">
        <v>38</v>
      </c>
      <c r="B60" t="s">
        <v>27</v>
      </c>
      <c r="C60">
        <v>3</v>
      </c>
      <c r="D60">
        <v>8</v>
      </c>
      <c r="E60">
        <v>1</v>
      </c>
      <c r="F60">
        <v>0</v>
      </c>
      <c r="G60">
        <v>3</v>
      </c>
      <c r="H60" t="s">
        <v>30</v>
      </c>
      <c r="I60">
        <v>3</v>
      </c>
      <c r="J60">
        <v>25201</v>
      </c>
      <c r="K60">
        <v>1</v>
      </c>
      <c r="L60">
        <v>1</v>
      </c>
      <c r="M60">
        <v>11</v>
      </c>
      <c r="N60">
        <v>0</v>
      </c>
      <c r="O60" s="2">
        <v>2562</v>
      </c>
      <c r="P60" s="3">
        <v>0</v>
      </c>
      <c r="Q60" s="3">
        <v>2562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</row>
    <row r="61" spans="1:27" x14ac:dyDescent="0.25">
      <c r="A61">
        <v>38</v>
      </c>
      <c r="B61" t="s">
        <v>27</v>
      </c>
      <c r="C61">
        <v>3</v>
      </c>
      <c r="D61">
        <v>8</v>
      </c>
      <c r="E61">
        <v>1</v>
      </c>
      <c r="F61">
        <v>0</v>
      </c>
      <c r="G61">
        <v>3</v>
      </c>
      <c r="H61" t="s">
        <v>30</v>
      </c>
      <c r="I61">
        <v>3</v>
      </c>
      <c r="J61">
        <v>25301</v>
      </c>
      <c r="K61">
        <v>1</v>
      </c>
      <c r="L61">
        <v>1</v>
      </c>
      <c r="M61">
        <v>11</v>
      </c>
      <c r="N61">
        <v>0</v>
      </c>
      <c r="O61" s="2">
        <v>10599</v>
      </c>
      <c r="P61" s="3">
        <v>0</v>
      </c>
      <c r="Q61" s="3">
        <v>0</v>
      </c>
      <c r="R61" s="3">
        <v>0</v>
      </c>
      <c r="S61" s="3">
        <v>10599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</row>
    <row r="62" spans="1:27" x14ac:dyDescent="0.25">
      <c r="A62">
        <v>38</v>
      </c>
      <c r="B62" t="s">
        <v>27</v>
      </c>
      <c r="C62">
        <v>3</v>
      </c>
      <c r="D62">
        <v>8</v>
      </c>
      <c r="E62">
        <v>1</v>
      </c>
      <c r="F62">
        <v>0</v>
      </c>
      <c r="G62">
        <v>3</v>
      </c>
      <c r="H62" t="s">
        <v>30</v>
      </c>
      <c r="I62">
        <v>3</v>
      </c>
      <c r="J62">
        <v>26103</v>
      </c>
      <c r="K62">
        <v>1</v>
      </c>
      <c r="L62">
        <v>1</v>
      </c>
      <c r="M62">
        <v>11</v>
      </c>
      <c r="N62">
        <v>0</v>
      </c>
      <c r="O62" s="2">
        <v>534450</v>
      </c>
      <c r="P62" s="3">
        <v>4450</v>
      </c>
      <c r="Q62" s="3">
        <v>53000</v>
      </c>
      <c r="R62" s="3">
        <v>0</v>
      </c>
      <c r="S62" s="3">
        <v>77000</v>
      </c>
      <c r="T62" s="3">
        <v>0</v>
      </c>
      <c r="U62" s="3">
        <v>0</v>
      </c>
      <c r="V62" s="3">
        <v>200000</v>
      </c>
      <c r="W62" s="3">
        <v>0</v>
      </c>
      <c r="X62" s="3">
        <v>0</v>
      </c>
      <c r="Y62" s="3">
        <v>200000</v>
      </c>
      <c r="Z62" s="3">
        <v>0</v>
      </c>
      <c r="AA62" s="3">
        <v>0</v>
      </c>
    </row>
    <row r="63" spans="1:27" x14ac:dyDescent="0.25">
      <c r="A63">
        <v>38</v>
      </c>
      <c r="B63" t="s">
        <v>27</v>
      </c>
      <c r="C63">
        <v>3</v>
      </c>
      <c r="D63">
        <v>8</v>
      </c>
      <c r="E63">
        <v>1</v>
      </c>
      <c r="F63">
        <v>0</v>
      </c>
      <c r="G63">
        <v>3</v>
      </c>
      <c r="H63" t="s">
        <v>30</v>
      </c>
      <c r="I63">
        <v>3</v>
      </c>
      <c r="J63">
        <v>26105</v>
      </c>
      <c r="K63">
        <v>1</v>
      </c>
      <c r="L63">
        <v>1</v>
      </c>
      <c r="M63">
        <v>11</v>
      </c>
      <c r="N63">
        <v>0</v>
      </c>
      <c r="O63" s="2">
        <v>37108</v>
      </c>
      <c r="P63" s="3">
        <v>17108</v>
      </c>
      <c r="Q63" s="3">
        <v>0</v>
      </c>
      <c r="R63" s="3">
        <v>0</v>
      </c>
      <c r="S63" s="3">
        <v>10000</v>
      </c>
      <c r="T63" s="3">
        <v>0</v>
      </c>
      <c r="U63" s="3">
        <v>0</v>
      </c>
      <c r="V63" s="3">
        <v>10000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</row>
    <row r="64" spans="1:27" x14ac:dyDescent="0.25">
      <c r="A64">
        <v>38</v>
      </c>
      <c r="B64" t="s">
        <v>27</v>
      </c>
      <c r="C64">
        <v>3</v>
      </c>
      <c r="D64">
        <v>8</v>
      </c>
      <c r="E64">
        <v>1</v>
      </c>
      <c r="F64">
        <v>0</v>
      </c>
      <c r="G64">
        <v>3</v>
      </c>
      <c r="H64" t="s">
        <v>30</v>
      </c>
      <c r="I64">
        <v>3</v>
      </c>
      <c r="J64">
        <v>27201</v>
      </c>
      <c r="K64">
        <v>1</v>
      </c>
      <c r="L64">
        <v>1</v>
      </c>
      <c r="M64">
        <v>11</v>
      </c>
      <c r="N64">
        <v>0</v>
      </c>
      <c r="O64" s="2">
        <v>38398</v>
      </c>
      <c r="P64" s="3">
        <v>0</v>
      </c>
      <c r="Q64" s="3">
        <v>0</v>
      </c>
      <c r="R64" s="3">
        <v>0</v>
      </c>
      <c r="S64" s="3">
        <v>0</v>
      </c>
      <c r="T64" s="3">
        <v>38398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</row>
    <row r="65" spans="1:27" x14ac:dyDescent="0.25">
      <c r="A65">
        <v>38</v>
      </c>
      <c r="B65" t="s">
        <v>27</v>
      </c>
      <c r="C65">
        <v>3</v>
      </c>
      <c r="D65">
        <v>8</v>
      </c>
      <c r="E65">
        <v>1</v>
      </c>
      <c r="F65">
        <v>0</v>
      </c>
      <c r="G65">
        <v>3</v>
      </c>
      <c r="H65" t="s">
        <v>30</v>
      </c>
      <c r="I65">
        <v>3</v>
      </c>
      <c r="J65">
        <v>29101</v>
      </c>
      <c r="K65">
        <v>1</v>
      </c>
      <c r="L65">
        <v>1</v>
      </c>
      <c r="M65">
        <v>11</v>
      </c>
      <c r="N65">
        <v>0</v>
      </c>
      <c r="O65" s="2">
        <v>12796</v>
      </c>
      <c r="P65" s="3">
        <v>0</v>
      </c>
      <c r="Q65" s="3">
        <v>0</v>
      </c>
      <c r="R65" s="3">
        <v>0</v>
      </c>
      <c r="S65" s="3">
        <v>0</v>
      </c>
      <c r="T65" s="3">
        <v>12796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</row>
    <row r="66" spans="1:27" x14ac:dyDescent="0.25">
      <c r="A66">
        <v>38</v>
      </c>
      <c r="B66" t="s">
        <v>27</v>
      </c>
      <c r="C66">
        <v>3</v>
      </c>
      <c r="D66">
        <v>8</v>
      </c>
      <c r="E66">
        <v>1</v>
      </c>
      <c r="F66">
        <v>0</v>
      </c>
      <c r="G66">
        <v>3</v>
      </c>
      <c r="H66" t="s">
        <v>30</v>
      </c>
      <c r="I66">
        <v>3</v>
      </c>
      <c r="J66">
        <v>29201</v>
      </c>
      <c r="K66">
        <v>1</v>
      </c>
      <c r="L66">
        <v>1</v>
      </c>
      <c r="M66">
        <v>11</v>
      </c>
      <c r="N66">
        <v>0</v>
      </c>
      <c r="O66" s="2">
        <v>8671</v>
      </c>
      <c r="P66" s="3">
        <v>0</v>
      </c>
      <c r="Q66" s="3">
        <v>0</v>
      </c>
      <c r="R66" s="3">
        <v>0</v>
      </c>
      <c r="S66" s="3">
        <v>0</v>
      </c>
      <c r="T66" s="3">
        <v>8671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</row>
    <row r="67" spans="1:27" x14ac:dyDescent="0.25">
      <c r="A67">
        <v>38</v>
      </c>
      <c r="B67" t="s">
        <v>27</v>
      </c>
      <c r="C67">
        <v>3</v>
      </c>
      <c r="D67">
        <v>8</v>
      </c>
      <c r="E67">
        <v>1</v>
      </c>
      <c r="F67">
        <v>0</v>
      </c>
      <c r="G67">
        <v>3</v>
      </c>
      <c r="H67" t="s">
        <v>30</v>
      </c>
      <c r="I67">
        <v>3</v>
      </c>
      <c r="J67">
        <v>29301</v>
      </c>
      <c r="K67">
        <v>1</v>
      </c>
      <c r="L67">
        <v>1</v>
      </c>
      <c r="M67">
        <v>11</v>
      </c>
      <c r="N67">
        <v>0</v>
      </c>
      <c r="O67" s="2">
        <v>15301</v>
      </c>
      <c r="P67" s="3">
        <v>0</v>
      </c>
      <c r="Q67" s="3">
        <v>0</v>
      </c>
      <c r="R67" s="3">
        <v>0</v>
      </c>
      <c r="S67" s="3">
        <v>0</v>
      </c>
      <c r="T67" s="3">
        <v>15301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</row>
    <row r="68" spans="1:27" x14ac:dyDescent="0.25">
      <c r="A68">
        <v>38</v>
      </c>
      <c r="B68" t="s">
        <v>27</v>
      </c>
      <c r="C68">
        <v>3</v>
      </c>
      <c r="D68">
        <v>8</v>
      </c>
      <c r="E68">
        <v>1</v>
      </c>
      <c r="F68">
        <v>0</v>
      </c>
      <c r="G68">
        <v>3</v>
      </c>
      <c r="H68" t="s">
        <v>30</v>
      </c>
      <c r="I68">
        <v>3</v>
      </c>
      <c r="J68">
        <v>29401</v>
      </c>
      <c r="K68">
        <v>1</v>
      </c>
      <c r="L68">
        <v>1</v>
      </c>
      <c r="M68">
        <v>11</v>
      </c>
      <c r="N68">
        <v>0</v>
      </c>
      <c r="O68" s="2">
        <v>581826</v>
      </c>
      <c r="P68" s="3">
        <v>71826</v>
      </c>
      <c r="Q68" s="3">
        <v>0</v>
      </c>
      <c r="R68" s="3">
        <v>0</v>
      </c>
      <c r="S68" s="3">
        <v>70000</v>
      </c>
      <c r="T68" s="3">
        <v>0</v>
      </c>
      <c r="U68" s="3">
        <v>140000</v>
      </c>
      <c r="V68" s="3">
        <v>0</v>
      </c>
      <c r="W68" s="3">
        <v>170000</v>
      </c>
      <c r="X68" s="3">
        <v>0</v>
      </c>
      <c r="Y68" s="3">
        <v>130000</v>
      </c>
      <c r="Z68" s="3">
        <v>0</v>
      </c>
      <c r="AA68" s="3">
        <v>0</v>
      </c>
    </row>
    <row r="69" spans="1:27" x14ac:dyDescent="0.25">
      <c r="A69">
        <v>38</v>
      </c>
      <c r="B69" t="s">
        <v>27</v>
      </c>
      <c r="C69">
        <v>3</v>
      </c>
      <c r="D69">
        <v>8</v>
      </c>
      <c r="E69">
        <v>1</v>
      </c>
      <c r="F69">
        <v>0</v>
      </c>
      <c r="G69">
        <v>3</v>
      </c>
      <c r="H69" t="s">
        <v>30</v>
      </c>
      <c r="I69">
        <v>3</v>
      </c>
      <c r="J69">
        <v>29501</v>
      </c>
      <c r="K69">
        <v>1</v>
      </c>
      <c r="L69">
        <v>1</v>
      </c>
      <c r="M69">
        <v>11</v>
      </c>
      <c r="N69">
        <v>0</v>
      </c>
      <c r="O69" s="2">
        <v>11566</v>
      </c>
      <c r="P69" s="3">
        <v>0</v>
      </c>
      <c r="Q69" s="3">
        <v>0</v>
      </c>
      <c r="R69" s="3">
        <v>0</v>
      </c>
      <c r="S69" s="3">
        <v>11566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</row>
    <row r="70" spans="1:27" x14ac:dyDescent="0.25">
      <c r="A70">
        <v>38</v>
      </c>
      <c r="B70" t="s">
        <v>27</v>
      </c>
      <c r="C70">
        <v>3</v>
      </c>
      <c r="D70">
        <v>8</v>
      </c>
      <c r="E70">
        <v>1</v>
      </c>
      <c r="F70">
        <v>0</v>
      </c>
      <c r="G70">
        <v>3</v>
      </c>
      <c r="H70" t="s">
        <v>30</v>
      </c>
      <c r="I70">
        <v>3</v>
      </c>
      <c r="J70">
        <v>29601</v>
      </c>
      <c r="K70">
        <v>1</v>
      </c>
      <c r="L70">
        <v>1</v>
      </c>
      <c r="M70">
        <v>11</v>
      </c>
      <c r="N70">
        <v>0</v>
      </c>
      <c r="O70" s="2">
        <v>15301</v>
      </c>
      <c r="P70" s="3">
        <v>0</v>
      </c>
      <c r="Q70" s="3">
        <v>0</v>
      </c>
      <c r="R70" s="3">
        <v>0</v>
      </c>
      <c r="S70" s="3">
        <v>15301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</row>
    <row r="71" spans="1:27" x14ac:dyDescent="0.25">
      <c r="A71">
        <v>38</v>
      </c>
      <c r="B71" t="s">
        <v>27</v>
      </c>
      <c r="C71">
        <v>3</v>
      </c>
      <c r="D71">
        <v>8</v>
      </c>
      <c r="E71">
        <v>1</v>
      </c>
      <c r="F71">
        <v>0</v>
      </c>
      <c r="G71">
        <v>3</v>
      </c>
      <c r="H71" t="s">
        <v>30</v>
      </c>
      <c r="I71">
        <v>3</v>
      </c>
      <c r="J71">
        <v>29801</v>
      </c>
      <c r="K71">
        <v>1</v>
      </c>
      <c r="L71">
        <v>1</v>
      </c>
      <c r="M71">
        <v>11</v>
      </c>
      <c r="N71">
        <v>0</v>
      </c>
      <c r="O71" s="2">
        <v>1324</v>
      </c>
      <c r="P71" s="3">
        <v>0</v>
      </c>
      <c r="Q71" s="3">
        <v>0</v>
      </c>
      <c r="R71" s="3">
        <v>0</v>
      </c>
      <c r="S71" s="3">
        <v>1324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</row>
    <row r="72" spans="1:27" x14ac:dyDescent="0.25">
      <c r="A72">
        <v>38</v>
      </c>
      <c r="B72" t="s">
        <v>27</v>
      </c>
      <c r="C72">
        <v>3</v>
      </c>
      <c r="D72">
        <v>8</v>
      </c>
      <c r="E72">
        <v>1</v>
      </c>
      <c r="F72">
        <v>0</v>
      </c>
      <c r="G72">
        <v>3</v>
      </c>
      <c r="H72" t="s">
        <v>30</v>
      </c>
      <c r="I72">
        <v>3</v>
      </c>
      <c r="J72">
        <v>29901</v>
      </c>
      <c r="K72">
        <v>1</v>
      </c>
      <c r="L72">
        <v>1</v>
      </c>
      <c r="M72">
        <v>11</v>
      </c>
      <c r="N72">
        <v>0</v>
      </c>
      <c r="O72" s="2">
        <v>66767</v>
      </c>
      <c r="P72" s="3">
        <v>26767</v>
      </c>
      <c r="Q72" s="3">
        <v>0</v>
      </c>
      <c r="R72" s="3">
        <v>0</v>
      </c>
      <c r="S72" s="3">
        <v>0</v>
      </c>
      <c r="T72" s="3">
        <v>40000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</row>
    <row r="73" spans="1:27" x14ac:dyDescent="0.25">
      <c r="A73">
        <v>38</v>
      </c>
      <c r="B73" t="s">
        <v>27</v>
      </c>
      <c r="C73">
        <v>3</v>
      </c>
      <c r="D73">
        <v>8</v>
      </c>
      <c r="E73">
        <v>1</v>
      </c>
      <c r="F73">
        <v>0</v>
      </c>
      <c r="G73">
        <v>3</v>
      </c>
      <c r="H73" t="s">
        <v>30</v>
      </c>
      <c r="I73">
        <v>3</v>
      </c>
      <c r="J73">
        <v>31101</v>
      </c>
      <c r="K73">
        <v>1</v>
      </c>
      <c r="L73">
        <v>1</v>
      </c>
      <c r="M73">
        <v>11</v>
      </c>
      <c r="N73">
        <v>0</v>
      </c>
      <c r="O73" s="2">
        <v>1917442</v>
      </c>
      <c r="P73" s="3">
        <v>217442</v>
      </c>
      <c r="Q73" s="3">
        <v>230000</v>
      </c>
      <c r="R73" s="3">
        <v>230000</v>
      </c>
      <c r="S73" s="3">
        <v>230000</v>
      </c>
      <c r="T73" s="3">
        <v>230000</v>
      </c>
      <c r="U73" s="3">
        <v>230000</v>
      </c>
      <c r="V73" s="3">
        <v>230000</v>
      </c>
      <c r="W73" s="3">
        <v>230000</v>
      </c>
      <c r="X73" s="3">
        <v>90000</v>
      </c>
      <c r="Y73" s="3">
        <v>0</v>
      </c>
      <c r="Z73" s="3">
        <v>0</v>
      </c>
      <c r="AA73" s="3">
        <v>0</v>
      </c>
    </row>
    <row r="74" spans="1:27" x14ac:dyDescent="0.25">
      <c r="A74">
        <v>38</v>
      </c>
      <c r="B74" t="s">
        <v>27</v>
      </c>
      <c r="C74">
        <v>3</v>
      </c>
      <c r="D74">
        <v>8</v>
      </c>
      <c r="E74">
        <v>1</v>
      </c>
      <c r="F74">
        <v>0</v>
      </c>
      <c r="G74">
        <v>3</v>
      </c>
      <c r="H74" t="s">
        <v>30</v>
      </c>
      <c r="I74">
        <v>3</v>
      </c>
      <c r="J74">
        <v>31201</v>
      </c>
      <c r="K74">
        <v>1</v>
      </c>
      <c r="L74">
        <v>1</v>
      </c>
      <c r="M74">
        <v>11</v>
      </c>
      <c r="N74">
        <v>0</v>
      </c>
      <c r="O74" s="2">
        <v>96222</v>
      </c>
      <c r="P74" s="3">
        <v>6222</v>
      </c>
      <c r="Q74" s="3">
        <v>0</v>
      </c>
      <c r="R74" s="3">
        <v>45000</v>
      </c>
      <c r="S74" s="3">
        <v>0</v>
      </c>
      <c r="T74" s="3">
        <v>0</v>
      </c>
      <c r="U74" s="3">
        <v>45000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</row>
    <row r="75" spans="1:27" x14ac:dyDescent="0.25">
      <c r="A75">
        <v>38</v>
      </c>
      <c r="B75" t="s">
        <v>27</v>
      </c>
      <c r="C75">
        <v>3</v>
      </c>
      <c r="D75">
        <v>8</v>
      </c>
      <c r="E75">
        <v>1</v>
      </c>
      <c r="F75">
        <v>0</v>
      </c>
      <c r="G75">
        <v>3</v>
      </c>
      <c r="H75" t="s">
        <v>30</v>
      </c>
      <c r="I75">
        <v>3</v>
      </c>
      <c r="J75">
        <v>31301</v>
      </c>
      <c r="K75">
        <v>1</v>
      </c>
      <c r="L75">
        <v>1</v>
      </c>
      <c r="M75">
        <v>11</v>
      </c>
      <c r="N75">
        <v>0</v>
      </c>
      <c r="O75" s="2">
        <v>598001</v>
      </c>
      <c r="P75" s="3">
        <v>48001</v>
      </c>
      <c r="Q75" s="3">
        <v>45000</v>
      </c>
      <c r="R75" s="3">
        <v>45000</v>
      </c>
      <c r="S75" s="3">
        <v>140000</v>
      </c>
      <c r="T75" s="3">
        <v>40000</v>
      </c>
      <c r="U75" s="3">
        <v>40000</v>
      </c>
      <c r="V75" s="3">
        <v>40000</v>
      </c>
      <c r="W75" s="3">
        <v>40000</v>
      </c>
      <c r="X75" s="3">
        <v>40000</v>
      </c>
      <c r="Y75" s="3">
        <v>120000</v>
      </c>
      <c r="Z75" s="3">
        <v>0</v>
      </c>
      <c r="AA75" s="3">
        <v>0</v>
      </c>
    </row>
    <row r="76" spans="1:27" x14ac:dyDescent="0.25">
      <c r="A76">
        <v>38</v>
      </c>
      <c r="B76" t="s">
        <v>27</v>
      </c>
      <c r="C76">
        <v>3</v>
      </c>
      <c r="D76">
        <v>8</v>
      </c>
      <c r="E76">
        <v>1</v>
      </c>
      <c r="F76">
        <v>0</v>
      </c>
      <c r="G76">
        <v>3</v>
      </c>
      <c r="H76" t="s">
        <v>30</v>
      </c>
      <c r="I76">
        <v>3</v>
      </c>
      <c r="J76">
        <v>31401</v>
      </c>
      <c r="K76">
        <v>1</v>
      </c>
      <c r="L76">
        <v>1</v>
      </c>
      <c r="M76">
        <v>11</v>
      </c>
      <c r="N76">
        <v>0</v>
      </c>
      <c r="O76" s="2">
        <v>235386</v>
      </c>
      <c r="P76" s="3">
        <v>25386</v>
      </c>
      <c r="Q76" s="3">
        <v>25000</v>
      </c>
      <c r="R76" s="3">
        <v>25000</v>
      </c>
      <c r="S76" s="3">
        <v>25000</v>
      </c>
      <c r="T76" s="3">
        <v>25000</v>
      </c>
      <c r="U76" s="3">
        <v>25000</v>
      </c>
      <c r="V76" s="3">
        <v>25000</v>
      </c>
      <c r="W76" s="3">
        <v>25000</v>
      </c>
      <c r="X76" s="3">
        <v>25000</v>
      </c>
      <c r="Y76" s="3">
        <v>10000</v>
      </c>
      <c r="Z76" s="3">
        <v>0</v>
      </c>
      <c r="AA76" s="3">
        <v>0</v>
      </c>
    </row>
    <row r="77" spans="1:27" x14ac:dyDescent="0.25">
      <c r="A77">
        <v>38</v>
      </c>
      <c r="B77" t="s">
        <v>27</v>
      </c>
      <c r="C77">
        <v>3</v>
      </c>
      <c r="D77">
        <v>8</v>
      </c>
      <c r="E77">
        <v>1</v>
      </c>
      <c r="F77">
        <v>0</v>
      </c>
      <c r="G77">
        <v>3</v>
      </c>
      <c r="H77" t="s">
        <v>30</v>
      </c>
      <c r="I77">
        <v>3</v>
      </c>
      <c r="J77">
        <v>31501</v>
      </c>
      <c r="K77">
        <v>1</v>
      </c>
      <c r="L77">
        <v>1</v>
      </c>
      <c r="M77">
        <v>11</v>
      </c>
      <c r="N77">
        <v>0</v>
      </c>
      <c r="O77" s="2">
        <v>65061</v>
      </c>
      <c r="P77" s="3">
        <v>6561</v>
      </c>
      <c r="Q77" s="3">
        <v>6500</v>
      </c>
      <c r="R77" s="3">
        <v>6500</v>
      </c>
      <c r="S77" s="3">
        <v>6500</v>
      </c>
      <c r="T77" s="3">
        <v>6500</v>
      </c>
      <c r="U77" s="3">
        <v>6500</v>
      </c>
      <c r="V77" s="3">
        <v>6500</v>
      </c>
      <c r="W77" s="3">
        <v>6500</v>
      </c>
      <c r="X77" s="3">
        <v>6500</v>
      </c>
      <c r="Y77" s="3">
        <v>6500</v>
      </c>
      <c r="Z77" s="3">
        <v>0</v>
      </c>
      <c r="AA77" s="3">
        <v>0</v>
      </c>
    </row>
    <row r="78" spans="1:27" x14ac:dyDescent="0.25">
      <c r="A78">
        <v>38</v>
      </c>
      <c r="B78" t="s">
        <v>27</v>
      </c>
      <c r="C78">
        <v>3</v>
      </c>
      <c r="D78">
        <v>8</v>
      </c>
      <c r="E78">
        <v>1</v>
      </c>
      <c r="F78">
        <v>0</v>
      </c>
      <c r="G78">
        <v>3</v>
      </c>
      <c r="H78" t="s">
        <v>30</v>
      </c>
      <c r="I78">
        <v>3</v>
      </c>
      <c r="J78">
        <v>31701</v>
      </c>
      <c r="K78">
        <v>1</v>
      </c>
      <c r="L78">
        <v>1</v>
      </c>
      <c r="M78">
        <v>11</v>
      </c>
      <c r="N78">
        <v>0</v>
      </c>
      <c r="O78" s="2">
        <v>1490779</v>
      </c>
      <c r="P78" s="3">
        <v>67779</v>
      </c>
      <c r="Q78" s="3">
        <v>67000</v>
      </c>
      <c r="R78" s="3">
        <v>67000</v>
      </c>
      <c r="S78" s="3">
        <v>143000</v>
      </c>
      <c r="T78" s="3">
        <v>143000</v>
      </c>
      <c r="U78" s="3">
        <v>143000</v>
      </c>
      <c r="V78" s="3">
        <v>143000</v>
      </c>
      <c r="W78" s="3">
        <v>143000</v>
      </c>
      <c r="X78" s="3">
        <v>143000</v>
      </c>
      <c r="Y78" s="3">
        <v>431000</v>
      </c>
      <c r="Z78" s="3">
        <v>0</v>
      </c>
      <c r="AA78" s="3">
        <v>0</v>
      </c>
    </row>
    <row r="79" spans="1:27" x14ac:dyDescent="0.25">
      <c r="A79">
        <v>38</v>
      </c>
      <c r="B79" t="s">
        <v>27</v>
      </c>
      <c r="C79">
        <v>3</v>
      </c>
      <c r="D79">
        <v>8</v>
      </c>
      <c r="E79">
        <v>1</v>
      </c>
      <c r="F79">
        <v>0</v>
      </c>
      <c r="G79">
        <v>3</v>
      </c>
      <c r="H79" t="s">
        <v>30</v>
      </c>
      <c r="I79">
        <v>3</v>
      </c>
      <c r="J79">
        <v>31801</v>
      </c>
      <c r="K79">
        <v>1</v>
      </c>
      <c r="L79">
        <v>1</v>
      </c>
      <c r="M79">
        <v>11</v>
      </c>
      <c r="N79">
        <v>0</v>
      </c>
      <c r="O79" s="2">
        <v>291334</v>
      </c>
      <c r="P79" s="3">
        <v>31334</v>
      </c>
      <c r="Q79" s="3">
        <v>15000</v>
      </c>
      <c r="R79" s="3">
        <v>15000</v>
      </c>
      <c r="S79" s="3">
        <v>35000</v>
      </c>
      <c r="T79" s="3">
        <v>35000</v>
      </c>
      <c r="U79" s="3">
        <v>35000</v>
      </c>
      <c r="V79" s="3">
        <v>35000</v>
      </c>
      <c r="W79" s="3">
        <v>35000</v>
      </c>
      <c r="X79" s="3">
        <v>35000</v>
      </c>
      <c r="Y79" s="3">
        <v>20000</v>
      </c>
      <c r="Z79" s="3">
        <v>0</v>
      </c>
      <c r="AA79" s="3">
        <v>0</v>
      </c>
    </row>
    <row r="80" spans="1:27" x14ac:dyDescent="0.25">
      <c r="A80">
        <v>38</v>
      </c>
      <c r="B80" t="s">
        <v>27</v>
      </c>
      <c r="C80">
        <v>3</v>
      </c>
      <c r="D80">
        <v>8</v>
      </c>
      <c r="E80">
        <v>1</v>
      </c>
      <c r="F80">
        <v>0</v>
      </c>
      <c r="G80">
        <v>3</v>
      </c>
      <c r="H80" t="s">
        <v>30</v>
      </c>
      <c r="I80">
        <v>3</v>
      </c>
      <c r="J80">
        <v>31902</v>
      </c>
      <c r="K80">
        <v>1</v>
      </c>
      <c r="L80">
        <v>1</v>
      </c>
      <c r="M80">
        <v>11</v>
      </c>
      <c r="N80">
        <v>0</v>
      </c>
      <c r="O80" s="2">
        <v>31500</v>
      </c>
      <c r="P80" s="3">
        <v>0</v>
      </c>
      <c r="Q80" s="3">
        <v>0</v>
      </c>
      <c r="R80" s="3">
        <v>0</v>
      </c>
      <c r="S80" s="3">
        <v>31500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</row>
    <row r="81" spans="1:27" x14ac:dyDescent="0.25">
      <c r="A81">
        <v>38</v>
      </c>
      <c r="B81" t="s">
        <v>27</v>
      </c>
      <c r="C81">
        <v>3</v>
      </c>
      <c r="D81">
        <v>8</v>
      </c>
      <c r="E81">
        <v>1</v>
      </c>
      <c r="F81">
        <v>0</v>
      </c>
      <c r="G81">
        <v>3</v>
      </c>
      <c r="H81" t="s">
        <v>30</v>
      </c>
      <c r="I81">
        <v>3</v>
      </c>
      <c r="J81">
        <v>32701</v>
      </c>
      <c r="K81">
        <v>1</v>
      </c>
      <c r="L81">
        <v>1</v>
      </c>
      <c r="M81">
        <v>11</v>
      </c>
      <c r="N81">
        <v>0</v>
      </c>
      <c r="O81" s="2">
        <v>3253560</v>
      </c>
      <c r="P81" s="3">
        <f>153260+72616</f>
        <v>225876</v>
      </c>
      <c r="Q81" s="3">
        <f>420000+72616</f>
        <v>492616</v>
      </c>
      <c r="R81" s="3">
        <v>72616</v>
      </c>
      <c r="S81" s="3">
        <v>72616</v>
      </c>
      <c r="T81" s="3">
        <v>72616</v>
      </c>
      <c r="U81" s="3">
        <f>72616+158908</f>
        <v>231524</v>
      </c>
      <c r="V81" s="3">
        <v>772616</v>
      </c>
      <c r="W81" s="3">
        <v>122616</v>
      </c>
      <c r="X81" s="3">
        <v>272616</v>
      </c>
      <c r="Y81" s="3">
        <v>917848</v>
      </c>
      <c r="Z81" s="3">
        <v>0</v>
      </c>
      <c r="AA81" s="3">
        <v>0</v>
      </c>
    </row>
    <row r="82" spans="1:27" x14ac:dyDescent="0.25">
      <c r="A82">
        <v>38</v>
      </c>
      <c r="B82" t="s">
        <v>27</v>
      </c>
      <c r="C82">
        <v>3</v>
      </c>
      <c r="D82">
        <v>8</v>
      </c>
      <c r="E82">
        <v>1</v>
      </c>
      <c r="F82">
        <v>0</v>
      </c>
      <c r="G82">
        <v>3</v>
      </c>
      <c r="H82" t="s">
        <v>30</v>
      </c>
      <c r="I82">
        <v>3</v>
      </c>
      <c r="J82">
        <v>33104</v>
      </c>
      <c r="K82">
        <v>1</v>
      </c>
      <c r="L82">
        <v>1</v>
      </c>
      <c r="M82">
        <v>11</v>
      </c>
      <c r="N82">
        <v>0</v>
      </c>
      <c r="O82" s="2">
        <v>208540</v>
      </c>
      <c r="P82" s="3">
        <v>112404</v>
      </c>
      <c r="Q82" s="3">
        <v>0</v>
      </c>
      <c r="R82" s="3">
        <v>44962</v>
      </c>
      <c r="S82" s="3">
        <v>0</v>
      </c>
      <c r="T82" s="3">
        <v>22480</v>
      </c>
      <c r="U82" s="3">
        <v>0</v>
      </c>
      <c r="V82" s="3">
        <v>0</v>
      </c>
      <c r="W82" s="3">
        <v>0</v>
      </c>
      <c r="X82" s="3">
        <v>0</v>
      </c>
      <c r="Y82" s="3">
        <v>28694</v>
      </c>
      <c r="Z82" s="3">
        <v>0</v>
      </c>
      <c r="AA82" s="3">
        <v>0</v>
      </c>
    </row>
    <row r="83" spans="1:27" x14ac:dyDescent="0.25">
      <c r="A83">
        <v>38</v>
      </c>
      <c r="B83" t="s">
        <v>27</v>
      </c>
      <c r="C83">
        <v>3</v>
      </c>
      <c r="D83">
        <v>8</v>
      </c>
      <c r="E83">
        <v>1</v>
      </c>
      <c r="F83">
        <v>0</v>
      </c>
      <c r="G83">
        <v>3</v>
      </c>
      <c r="H83" t="s">
        <v>30</v>
      </c>
      <c r="I83">
        <v>3</v>
      </c>
      <c r="J83">
        <v>33401</v>
      </c>
      <c r="K83">
        <v>1</v>
      </c>
      <c r="L83">
        <v>1</v>
      </c>
      <c r="M83">
        <v>11</v>
      </c>
      <c r="N83">
        <v>0</v>
      </c>
      <c r="O83" s="2">
        <v>177474</v>
      </c>
      <c r="P83" s="3">
        <v>7474</v>
      </c>
      <c r="Q83" s="3">
        <v>0</v>
      </c>
      <c r="R83" s="3">
        <v>35000</v>
      </c>
      <c r="S83" s="3">
        <v>35000</v>
      </c>
      <c r="T83" s="3">
        <v>35000</v>
      </c>
      <c r="U83" s="3">
        <v>35000</v>
      </c>
      <c r="V83" s="3">
        <v>30000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</row>
    <row r="84" spans="1:27" x14ac:dyDescent="0.25">
      <c r="A84">
        <v>38</v>
      </c>
      <c r="B84" t="s">
        <v>27</v>
      </c>
      <c r="C84">
        <v>3</v>
      </c>
      <c r="D84">
        <v>8</v>
      </c>
      <c r="E84">
        <v>1</v>
      </c>
      <c r="F84">
        <v>0</v>
      </c>
      <c r="G84">
        <v>3</v>
      </c>
      <c r="H84" t="s">
        <v>30</v>
      </c>
      <c r="I84">
        <v>3</v>
      </c>
      <c r="J84">
        <v>33602</v>
      </c>
      <c r="K84">
        <v>1</v>
      </c>
      <c r="L84">
        <v>1</v>
      </c>
      <c r="M84">
        <v>11</v>
      </c>
      <c r="N84">
        <v>0</v>
      </c>
      <c r="O84" s="2">
        <v>282166</v>
      </c>
      <c r="P84" s="3">
        <v>42166</v>
      </c>
      <c r="Q84" s="3">
        <v>0</v>
      </c>
      <c r="R84" s="3">
        <v>40000</v>
      </c>
      <c r="S84" s="3">
        <v>40000</v>
      </c>
      <c r="T84" s="3">
        <v>40000</v>
      </c>
      <c r="U84" s="3"/>
      <c r="V84" s="3">
        <v>40000</v>
      </c>
      <c r="W84" s="3">
        <v>40000</v>
      </c>
      <c r="X84" s="3">
        <v>0</v>
      </c>
      <c r="Y84" s="3">
        <v>40000</v>
      </c>
      <c r="Z84" s="3">
        <v>0</v>
      </c>
      <c r="AA84" s="3">
        <v>0</v>
      </c>
    </row>
    <row r="85" spans="1:27" x14ac:dyDescent="0.25">
      <c r="A85">
        <v>38</v>
      </c>
      <c r="B85" t="s">
        <v>27</v>
      </c>
      <c r="C85">
        <v>3</v>
      </c>
      <c r="D85">
        <v>8</v>
      </c>
      <c r="E85">
        <v>1</v>
      </c>
      <c r="F85">
        <v>0</v>
      </c>
      <c r="G85">
        <v>3</v>
      </c>
      <c r="H85" t="s">
        <v>30</v>
      </c>
      <c r="I85">
        <v>3</v>
      </c>
      <c r="J85">
        <v>33603</v>
      </c>
      <c r="K85">
        <v>1</v>
      </c>
      <c r="L85">
        <v>1</v>
      </c>
      <c r="M85">
        <v>11</v>
      </c>
      <c r="N85">
        <v>0</v>
      </c>
      <c r="O85" s="2">
        <v>74320</v>
      </c>
      <c r="P85" s="3">
        <v>0</v>
      </c>
      <c r="Q85" s="3">
        <v>0</v>
      </c>
      <c r="R85" s="3">
        <v>0</v>
      </c>
      <c r="S85" s="3">
        <v>0</v>
      </c>
      <c r="T85" s="3">
        <v>74320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</row>
    <row r="86" spans="1:27" x14ac:dyDescent="0.25">
      <c r="A86">
        <v>38</v>
      </c>
      <c r="B86" t="s">
        <v>27</v>
      </c>
      <c r="C86">
        <v>3</v>
      </c>
      <c r="D86">
        <v>8</v>
      </c>
      <c r="E86">
        <v>1</v>
      </c>
      <c r="F86">
        <v>0</v>
      </c>
      <c r="G86">
        <v>3</v>
      </c>
      <c r="H86" t="s">
        <v>30</v>
      </c>
      <c r="I86">
        <v>3</v>
      </c>
      <c r="J86">
        <v>33604</v>
      </c>
      <c r="K86">
        <v>1</v>
      </c>
      <c r="L86">
        <v>1</v>
      </c>
      <c r="M86">
        <v>11</v>
      </c>
      <c r="N86">
        <v>0</v>
      </c>
      <c r="O86" s="2">
        <v>381709</v>
      </c>
      <c r="P86" s="3">
        <v>41709</v>
      </c>
      <c r="Q86" s="3">
        <v>40000</v>
      </c>
      <c r="R86" s="3">
        <v>40000</v>
      </c>
      <c r="S86" s="3">
        <v>40000</v>
      </c>
      <c r="T86" s="3">
        <v>40000</v>
      </c>
      <c r="U86" s="3">
        <v>40000</v>
      </c>
      <c r="V86" s="3">
        <v>40000</v>
      </c>
      <c r="W86" s="3">
        <v>40000</v>
      </c>
      <c r="X86" s="3">
        <v>40000</v>
      </c>
      <c r="Y86" s="3">
        <v>20000</v>
      </c>
      <c r="Z86" s="3">
        <v>0</v>
      </c>
      <c r="AA86" s="3">
        <v>0</v>
      </c>
    </row>
    <row r="87" spans="1:27" x14ac:dyDescent="0.25">
      <c r="A87">
        <v>38</v>
      </c>
      <c r="B87" t="s">
        <v>27</v>
      </c>
      <c r="C87">
        <v>3</v>
      </c>
      <c r="D87">
        <v>8</v>
      </c>
      <c r="E87">
        <v>1</v>
      </c>
      <c r="F87">
        <v>0</v>
      </c>
      <c r="G87">
        <v>3</v>
      </c>
      <c r="H87" t="s">
        <v>30</v>
      </c>
      <c r="I87">
        <v>3</v>
      </c>
      <c r="J87">
        <v>33605</v>
      </c>
      <c r="K87">
        <v>1</v>
      </c>
      <c r="L87">
        <v>1</v>
      </c>
      <c r="M87">
        <v>11</v>
      </c>
      <c r="N87">
        <v>0</v>
      </c>
      <c r="O87" s="2">
        <v>110621</v>
      </c>
      <c r="P87" s="3">
        <v>22621</v>
      </c>
      <c r="Q87" s="3">
        <v>23200</v>
      </c>
      <c r="R87" s="3">
        <v>11600</v>
      </c>
      <c r="S87" s="3">
        <v>23200</v>
      </c>
      <c r="T87" s="3">
        <v>0</v>
      </c>
      <c r="U87" s="3">
        <v>11600</v>
      </c>
      <c r="V87" s="3">
        <v>18400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</row>
    <row r="88" spans="1:27" x14ac:dyDescent="0.25">
      <c r="A88">
        <v>38</v>
      </c>
      <c r="B88" t="s">
        <v>27</v>
      </c>
      <c r="C88">
        <v>3</v>
      </c>
      <c r="D88">
        <v>8</v>
      </c>
      <c r="E88">
        <v>1</v>
      </c>
      <c r="F88">
        <v>0</v>
      </c>
      <c r="G88">
        <v>3</v>
      </c>
      <c r="H88" t="s">
        <v>30</v>
      </c>
      <c r="I88">
        <v>3</v>
      </c>
      <c r="J88">
        <v>33801</v>
      </c>
      <c r="K88">
        <v>1</v>
      </c>
      <c r="L88">
        <v>1</v>
      </c>
      <c r="M88">
        <v>11</v>
      </c>
      <c r="N88">
        <v>0</v>
      </c>
      <c r="O88" s="2">
        <v>3233201</v>
      </c>
      <c r="P88" s="3">
        <v>333201</v>
      </c>
      <c r="Q88" s="3">
        <v>150000</v>
      </c>
      <c r="R88" s="3">
        <v>125000</v>
      </c>
      <c r="S88" s="3">
        <v>375000</v>
      </c>
      <c r="T88" s="3">
        <v>375000</v>
      </c>
      <c r="U88" s="3">
        <v>375000</v>
      </c>
      <c r="V88" s="3">
        <v>375000</v>
      </c>
      <c r="W88" s="3">
        <v>375000</v>
      </c>
      <c r="X88" s="3">
        <v>375000</v>
      </c>
      <c r="Y88" s="3">
        <v>375000</v>
      </c>
      <c r="Z88" s="3">
        <v>0</v>
      </c>
      <c r="AA88" s="3">
        <v>0</v>
      </c>
    </row>
    <row r="89" spans="1:27" x14ac:dyDescent="0.25">
      <c r="A89">
        <v>38</v>
      </c>
      <c r="B89" t="s">
        <v>27</v>
      </c>
      <c r="C89">
        <v>3</v>
      </c>
      <c r="D89">
        <v>8</v>
      </c>
      <c r="E89">
        <v>1</v>
      </c>
      <c r="F89">
        <v>0</v>
      </c>
      <c r="G89">
        <v>3</v>
      </c>
      <c r="H89" t="s">
        <v>30</v>
      </c>
      <c r="I89">
        <v>3</v>
      </c>
      <c r="J89">
        <v>33901</v>
      </c>
      <c r="K89">
        <v>1</v>
      </c>
      <c r="L89">
        <v>1</v>
      </c>
      <c r="M89">
        <v>11</v>
      </c>
      <c r="N89">
        <v>0</v>
      </c>
      <c r="O89" s="2">
        <v>6397635</v>
      </c>
      <c r="P89" s="3">
        <v>0</v>
      </c>
      <c r="Q89" s="3">
        <f>97635+160000+2660000</f>
        <v>2917635</v>
      </c>
      <c r="R89" s="3">
        <v>580000</v>
      </c>
      <c r="S89" s="3">
        <v>580000</v>
      </c>
      <c r="T89" s="3">
        <v>580000</v>
      </c>
      <c r="U89" s="3">
        <v>580000</v>
      </c>
      <c r="V89" s="3">
        <v>580000</v>
      </c>
      <c r="W89" s="3">
        <v>580000</v>
      </c>
      <c r="X89" s="3">
        <v>0</v>
      </c>
      <c r="Y89" s="3">
        <v>0</v>
      </c>
      <c r="Z89" s="3">
        <v>0</v>
      </c>
      <c r="AA89" s="3">
        <v>0</v>
      </c>
    </row>
    <row r="90" spans="1:27" x14ac:dyDescent="0.25">
      <c r="A90">
        <v>38</v>
      </c>
      <c r="B90" t="s">
        <v>27</v>
      </c>
      <c r="C90">
        <v>3</v>
      </c>
      <c r="D90">
        <v>8</v>
      </c>
      <c r="E90">
        <v>1</v>
      </c>
      <c r="F90">
        <v>0</v>
      </c>
      <c r="G90">
        <v>3</v>
      </c>
      <c r="H90" t="s">
        <v>30</v>
      </c>
      <c r="I90">
        <v>3</v>
      </c>
      <c r="J90">
        <v>33903</v>
      </c>
      <c r="K90">
        <v>1</v>
      </c>
      <c r="L90">
        <v>1</v>
      </c>
      <c r="M90">
        <v>11</v>
      </c>
      <c r="N90">
        <v>0</v>
      </c>
      <c r="O90" s="2">
        <v>3538374</v>
      </c>
      <c r="P90" s="3">
        <v>238374</v>
      </c>
      <c r="Q90" s="3">
        <v>1050000</v>
      </c>
      <c r="R90" s="3">
        <v>250000</v>
      </c>
      <c r="S90" s="3">
        <v>250000</v>
      </c>
      <c r="T90" s="3">
        <v>250000</v>
      </c>
      <c r="U90" s="3">
        <v>750000</v>
      </c>
      <c r="V90" s="3">
        <v>600000</v>
      </c>
      <c r="W90" s="3">
        <v>150000</v>
      </c>
      <c r="X90" s="3">
        <v>0</v>
      </c>
      <c r="Y90" s="3">
        <v>0</v>
      </c>
      <c r="Z90" s="3">
        <v>0</v>
      </c>
      <c r="AA90" s="3">
        <v>0</v>
      </c>
    </row>
    <row r="91" spans="1:27" x14ac:dyDescent="0.25">
      <c r="A91">
        <v>38</v>
      </c>
      <c r="B91" t="s">
        <v>27</v>
      </c>
      <c r="C91">
        <v>3</v>
      </c>
      <c r="D91">
        <v>8</v>
      </c>
      <c r="E91">
        <v>1</v>
      </c>
      <c r="F91">
        <v>0</v>
      </c>
      <c r="G91">
        <v>3</v>
      </c>
      <c r="H91" t="s">
        <v>30</v>
      </c>
      <c r="I91">
        <v>3</v>
      </c>
      <c r="J91">
        <v>34101</v>
      </c>
      <c r="K91">
        <v>1</v>
      </c>
      <c r="L91">
        <v>1</v>
      </c>
      <c r="M91">
        <v>11</v>
      </c>
      <c r="N91">
        <v>0</v>
      </c>
      <c r="O91" s="2">
        <v>272640</v>
      </c>
      <c r="P91" s="3">
        <v>15000</v>
      </c>
      <c r="Q91" s="3">
        <v>15000</v>
      </c>
      <c r="R91" s="3">
        <v>15000</v>
      </c>
      <c r="S91" s="3">
        <f>15000+92640</f>
        <v>107640</v>
      </c>
      <c r="T91" s="3">
        <v>15000</v>
      </c>
      <c r="U91" s="3">
        <v>15000</v>
      </c>
      <c r="V91" s="3">
        <v>15000</v>
      </c>
      <c r="W91" s="3">
        <v>15000</v>
      </c>
      <c r="X91" s="3">
        <v>15000</v>
      </c>
      <c r="Y91" s="3">
        <v>45000</v>
      </c>
      <c r="Z91" s="3">
        <v>0</v>
      </c>
      <c r="AA91" s="3">
        <v>0</v>
      </c>
    </row>
    <row r="92" spans="1:27" x14ac:dyDescent="0.25">
      <c r="A92">
        <v>38</v>
      </c>
      <c r="B92" t="s">
        <v>27</v>
      </c>
      <c r="C92">
        <v>3</v>
      </c>
      <c r="D92">
        <v>8</v>
      </c>
      <c r="E92">
        <v>1</v>
      </c>
      <c r="F92">
        <v>0</v>
      </c>
      <c r="G92">
        <v>3</v>
      </c>
      <c r="H92" t="s">
        <v>30</v>
      </c>
      <c r="I92">
        <v>3</v>
      </c>
      <c r="J92">
        <v>34501</v>
      </c>
      <c r="K92">
        <v>1</v>
      </c>
      <c r="L92">
        <v>1</v>
      </c>
      <c r="M92">
        <v>11</v>
      </c>
      <c r="N92">
        <v>0</v>
      </c>
      <c r="O92" s="2">
        <v>2933842</v>
      </c>
      <c r="P92" s="3">
        <v>726121</v>
      </c>
      <c r="Q92" s="3">
        <v>63842</v>
      </c>
      <c r="R92" s="3">
        <v>0</v>
      </c>
      <c r="S92" s="3">
        <v>0</v>
      </c>
      <c r="T92" s="3">
        <v>143879</v>
      </c>
      <c r="U92" s="3">
        <v>0</v>
      </c>
      <c r="V92" s="3">
        <v>500000</v>
      </c>
      <c r="W92" s="3">
        <v>500000</v>
      </c>
      <c r="X92" s="3">
        <v>500000</v>
      </c>
      <c r="Y92" s="3">
        <v>500000</v>
      </c>
      <c r="Z92" s="3">
        <v>0</v>
      </c>
      <c r="AA92" s="3">
        <v>0</v>
      </c>
    </row>
    <row r="93" spans="1:27" x14ac:dyDescent="0.25">
      <c r="A93">
        <v>38</v>
      </c>
      <c r="B93" t="s">
        <v>27</v>
      </c>
      <c r="C93">
        <v>3</v>
      </c>
      <c r="D93">
        <v>8</v>
      </c>
      <c r="E93">
        <v>1</v>
      </c>
      <c r="F93">
        <v>0</v>
      </c>
      <c r="G93">
        <v>3</v>
      </c>
      <c r="H93" t="s">
        <v>30</v>
      </c>
      <c r="I93">
        <v>3</v>
      </c>
      <c r="J93">
        <v>34701</v>
      </c>
      <c r="K93">
        <v>1</v>
      </c>
      <c r="L93">
        <v>1</v>
      </c>
      <c r="M93">
        <v>11</v>
      </c>
      <c r="N93">
        <v>0</v>
      </c>
      <c r="O93" s="2">
        <v>74395</v>
      </c>
      <c r="P93" s="3">
        <v>0</v>
      </c>
      <c r="Q93" s="3">
        <v>0</v>
      </c>
      <c r="R93" s="3">
        <v>0</v>
      </c>
      <c r="S93" s="3">
        <v>74395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</row>
    <row r="94" spans="1:27" x14ac:dyDescent="0.25">
      <c r="A94">
        <v>38</v>
      </c>
      <c r="B94" t="s">
        <v>27</v>
      </c>
      <c r="C94">
        <v>3</v>
      </c>
      <c r="D94">
        <v>8</v>
      </c>
      <c r="E94">
        <v>1</v>
      </c>
      <c r="F94">
        <v>0</v>
      </c>
      <c r="G94">
        <v>3</v>
      </c>
      <c r="H94" t="s">
        <v>30</v>
      </c>
      <c r="I94">
        <v>3</v>
      </c>
      <c r="J94">
        <v>35101</v>
      </c>
      <c r="K94">
        <v>1</v>
      </c>
      <c r="L94">
        <v>1</v>
      </c>
      <c r="M94">
        <v>11</v>
      </c>
      <c r="N94">
        <v>0</v>
      </c>
      <c r="O94" s="2">
        <v>678322</v>
      </c>
      <c r="P94" s="3">
        <v>78322</v>
      </c>
      <c r="Q94" s="3">
        <v>0</v>
      </c>
      <c r="R94" s="3">
        <v>0</v>
      </c>
      <c r="S94" s="3">
        <v>200000</v>
      </c>
      <c r="T94" s="3">
        <v>200000</v>
      </c>
      <c r="U94" s="3">
        <v>200000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</row>
    <row r="95" spans="1:27" x14ac:dyDescent="0.25">
      <c r="A95">
        <v>38</v>
      </c>
      <c r="B95" t="s">
        <v>27</v>
      </c>
      <c r="C95">
        <v>3</v>
      </c>
      <c r="D95">
        <v>8</v>
      </c>
      <c r="E95">
        <v>1</v>
      </c>
      <c r="F95">
        <v>0</v>
      </c>
      <c r="G95">
        <v>3</v>
      </c>
      <c r="H95" t="s">
        <v>30</v>
      </c>
      <c r="I95">
        <v>3</v>
      </c>
      <c r="J95">
        <v>35201</v>
      </c>
      <c r="K95">
        <v>1</v>
      </c>
      <c r="L95">
        <v>1</v>
      </c>
      <c r="M95">
        <v>11</v>
      </c>
      <c r="N95">
        <v>0</v>
      </c>
      <c r="O95" s="2">
        <v>46888</v>
      </c>
      <c r="P95" s="3">
        <v>0</v>
      </c>
      <c r="Q95" s="3">
        <v>0</v>
      </c>
      <c r="R95" s="3">
        <v>26888</v>
      </c>
      <c r="S95" s="3">
        <v>0</v>
      </c>
      <c r="T95" s="3">
        <v>0</v>
      </c>
      <c r="U95" s="3">
        <v>20000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</row>
    <row r="96" spans="1:27" x14ac:dyDescent="0.25">
      <c r="A96">
        <v>38</v>
      </c>
      <c r="B96" t="s">
        <v>27</v>
      </c>
      <c r="C96">
        <v>3</v>
      </c>
      <c r="D96">
        <v>8</v>
      </c>
      <c r="E96">
        <v>1</v>
      </c>
      <c r="F96">
        <v>0</v>
      </c>
      <c r="G96">
        <v>3</v>
      </c>
      <c r="H96" t="s">
        <v>30</v>
      </c>
      <c r="I96">
        <v>3</v>
      </c>
      <c r="J96">
        <v>35301</v>
      </c>
      <c r="K96">
        <v>1</v>
      </c>
      <c r="L96">
        <v>1</v>
      </c>
      <c r="M96">
        <v>11</v>
      </c>
      <c r="N96">
        <v>0</v>
      </c>
      <c r="O96" s="2">
        <v>2588794</v>
      </c>
      <c r="P96" s="3">
        <v>88794</v>
      </c>
      <c r="Q96" s="3">
        <v>0</v>
      </c>
      <c r="R96" s="3">
        <v>450000</v>
      </c>
      <c r="S96" s="3">
        <v>500000</v>
      </c>
      <c r="T96" s="3">
        <v>0</v>
      </c>
      <c r="U96" s="3">
        <v>0</v>
      </c>
      <c r="V96" s="3">
        <v>1000000</v>
      </c>
      <c r="W96" s="3">
        <v>550000</v>
      </c>
      <c r="X96" s="3">
        <v>0</v>
      </c>
      <c r="Y96" s="3">
        <v>0</v>
      </c>
      <c r="Z96" s="3">
        <v>0</v>
      </c>
      <c r="AA96" s="3">
        <v>0</v>
      </c>
    </row>
    <row r="97" spans="1:27" x14ac:dyDescent="0.25">
      <c r="A97">
        <v>38</v>
      </c>
      <c r="B97" t="s">
        <v>27</v>
      </c>
      <c r="C97">
        <v>3</v>
      </c>
      <c r="D97">
        <v>8</v>
      </c>
      <c r="E97">
        <v>1</v>
      </c>
      <c r="F97">
        <v>0</v>
      </c>
      <c r="G97">
        <v>3</v>
      </c>
      <c r="H97" t="s">
        <v>30</v>
      </c>
      <c r="I97">
        <v>3</v>
      </c>
      <c r="J97">
        <v>35501</v>
      </c>
      <c r="K97">
        <v>1</v>
      </c>
      <c r="L97">
        <v>1</v>
      </c>
      <c r="M97">
        <v>11</v>
      </c>
      <c r="N97">
        <v>0</v>
      </c>
      <c r="O97" s="2">
        <v>481007</v>
      </c>
      <c r="P97" s="3">
        <v>81007</v>
      </c>
      <c r="Q97" s="3">
        <v>0</v>
      </c>
      <c r="R97" s="3">
        <v>50000</v>
      </c>
      <c r="S97" s="3">
        <v>50000</v>
      </c>
      <c r="T97" s="3">
        <v>50000</v>
      </c>
      <c r="U97" s="3">
        <v>50000</v>
      </c>
      <c r="V97" s="3">
        <v>50000</v>
      </c>
      <c r="W97" s="3">
        <v>50000</v>
      </c>
      <c r="X97" s="3">
        <v>50000</v>
      </c>
      <c r="Y97" s="3">
        <v>50000</v>
      </c>
      <c r="Z97" s="3">
        <v>0</v>
      </c>
      <c r="AA97" s="3">
        <v>0</v>
      </c>
    </row>
    <row r="98" spans="1:27" x14ac:dyDescent="0.25">
      <c r="A98">
        <v>38</v>
      </c>
      <c r="B98" t="s">
        <v>27</v>
      </c>
      <c r="C98">
        <v>3</v>
      </c>
      <c r="D98">
        <v>8</v>
      </c>
      <c r="E98">
        <v>1</v>
      </c>
      <c r="F98">
        <v>0</v>
      </c>
      <c r="G98">
        <v>3</v>
      </c>
      <c r="H98" t="s">
        <v>30</v>
      </c>
      <c r="I98">
        <v>3</v>
      </c>
      <c r="J98">
        <v>35701</v>
      </c>
      <c r="K98">
        <v>1</v>
      </c>
      <c r="L98">
        <v>1</v>
      </c>
      <c r="M98">
        <v>11</v>
      </c>
      <c r="N98">
        <v>0</v>
      </c>
      <c r="O98" s="2">
        <v>436883</v>
      </c>
      <c r="P98" s="3">
        <v>36883</v>
      </c>
      <c r="Q98" s="3">
        <v>0</v>
      </c>
      <c r="R98" s="3">
        <v>50000</v>
      </c>
      <c r="S98" s="3">
        <v>50000</v>
      </c>
      <c r="T98" s="3">
        <v>50000</v>
      </c>
      <c r="U98" s="3">
        <v>50000</v>
      </c>
      <c r="V98" s="3">
        <v>50000</v>
      </c>
      <c r="W98" s="3">
        <v>50000</v>
      </c>
      <c r="X98" s="3">
        <v>50000</v>
      </c>
      <c r="Y98" s="3">
        <v>50000</v>
      </c>
      <c r="Z98" s="3">
        <v>0</v>
      </c>
      <c r="AA98" s="3">
        <v>0</v>
      </c>
    </row>
    <row r="99" spans="1:27" x14ac:dyDescent="0.25">
      <c r="A99">
        <v>38</v>
      </c>
      <c r="B99" t="s">
        <v>27</v>
      </c>
      <c r="C99">
        <v>3</v>
      </c>
      <c r="D99">
        <v>8</v>
      </c>
      <c r="E99">
        <v>1</v>
      </c>
      <c r="F99">
        <v>0</v>
      </c>
      <c r="G99">
        <v>3</v>
      </c>
      <c r="H99" t="s">
        <v>30</v>
      </c>
      <c r="I99">
        <v>3</v>
      </c>
      <c r="J99">
        <v>35801</v>
      </c>
      <c r="K99">
        <v>1</v>
      </c>
      <c r="L99">
        <v>1</v>
      </c>
      <c r="M99">
        <v>11</v>
      </c>
      <c r="N99">
        <v>0</v>
      </c>
      <c r="O99" s="2">
        <v>3365243</v>
      </c>
      <c r="P99" s="3">
        <v>365243</v>
      </c>
      <c r="Q99" s="3">
        <v>150000</v>
      </c>
      <c r="R99" s="3">
        <v>100000</v>
      </c>
      <c r="S99" s="3">
        <v>350000</v>
      </c>
      <c r="T99" s="3">
        <v>400000</v>
      </c>
      <c r="U99" s="3">
        <v>400000</v>
      </c>
      <c r="V99" s="3">
        <v>400000</v>
      </c>
      <c r="W99" s="3">
        <v>400000</v>
      </c>
      <c r="X99" s="3">
        <v>400000</v>
      </c>
      <c r="Y99" s="3">
        <v>400000</v>
      </c>
      <c r="Z99" s="3">
        <v>0</v>
      </c>
      <c r="AA99" s="3">
        <v>0</v>
      </c>
    </row>
    <row r="100" spans="1:27" x14ac:dyDescent="0.25">
      <c r="A100">
        <v>38</v>
      </c>
      <c r="B100" t="s">
        <v>27</v>
      </c>
      <c r="C100">
        <v>3</v>
      </c>
      <c r="D100">
        <v>8</v>
      </c>
      <c r="E100">
        <v>1</v>
      </c>
      <c r="F100">
        <v>0</v>
      </c>
      <c r="G100">
        <v>3</v>
      </c>
      <c r="H100" t="s">
        <v>30</v>
      </c>
      <c r="I100">
        <v>3</v>
      </c>
      <c r="J100">
        <v>35901</v>
      </c>
      <c r="K100">
        <v>1</v>
      </c>
      <c r="L100">
        <v>1</v>
      </c>
      <c r="M100">
        <v>11</v>
      </c>
      <c r="N100">
        <v>0</v>
      </c>
      <c r="O100" s="2">
        <v>104280</v>
      </c>
      <c r="P100" s="3">
        <v>4280</v>
      </c>
      <c r="Q100" s="3">
        <v>0</v>
      </c>
      <c r="R100" s="3">
        <v>0</v>
      </c>
      <c r="S100" s="3">
        <v>100000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</row>
    <row r="101" spans="1:27" x14ac:dyDescent="0.25">
      <c r="A101">
        <v>38</v>
      </c>
      <c r="B101" t="s">
        <v>27</v>
      </c>
      <c r="C101">
        <v>3</v>
      </c>
      <c r="D101">
        <v>8</v>
      </c>
      <c r="E101">
        <v>1</v>
      </c>
      <c r="F101">
        <v>0</v>
      </c>
      <c r="G101">
        <v>3</v>
      </c>
      <c r="H101" t="s">
        <v>30</v>
      </c>
      <c r="I101">
        <v>3</v>
      </c>
      <c r="J101">
        <v>37104</v>
      </c>
      <c r="K101">
        <v>1</v>
      </c>
      <c r="L101">
        <v>1</v>
      </c>
      <c r="M101">
        <v>11</v>
      </c>
      <c r="N101">
        <v>0</v>
      </c>
      <c r="O101" s="2">
        <v>540466</v>
      </c>
      <c r="P101" s="3">
        <v>10466</v>
      </c>
      <c r="Q101" s="3">
        <v>15000</v>
      </c>
      <c r="R101" s="3">
        <v>35000</v>
      </c>
      <c r="S101" s="3">
        <v>60000</v>
      </c>
      <c r="T101" s="3">
        <v>20000</v>
      </c>
      <c r="U101" s="3">
        <v>60000</v>
      </c>
      <c r="V101" s="3">
        <v>70000</v>
      </c>
      <c r="W101" s="3">
        <v>90000</v>
      </c>
      <c r="X101" s="3">
        <v>90000</v>
      </c>
      <c r="Y101" s="3">
        <v>90000</v>
      </c>
      <c r="Z101" s="3">
        <v>0</v>
      </c>
      <c r="AA101" s="3">
        <v>0</v>
      </c>
    </row>
    <row r="102" spans="1:27" x14ac:dyDescent="0.25">
      <c r="A102">
        <v>38</v>
      </c>
      <c r="B102" t="s">
        <v>27</v>
      </c>
      <c r="C102">
        <v>3</v>
      </c>
      <c r="D102">
        <v>8</v>
      </c>
      <c r="E102">
        <v>1</v>
      </c>
      <c r="F102">
        <v>0</v>
      </c>
      <c r="G102">
        <v>3</v>
      </c>
      <c r="H102" t="s">
        <v>30</v>
      </c>
      <c r="I102">
        <v>3</v>
      </c>
      <c r="J102">
        <v>37106</v>
      </c>
      <c r="K102">
        <v>1</v>
      </c>
      <c r="L102">
        <v>1</v>
      </c>
      <c r="M102">
        <v>11</v>
      </c>
      <c r="N102">
        <v>0</v>
      </c>
      <c r="O102" s="2">
        <v>170834</v>
      </c>
      <c r="P102" s="3">
        <v>40834</v>
      </c>
      <c r="Q102" s="3">
        <v>0</v>
      </c>
      <c r="R102" s="3">
        <v>65000</v>
      </c>
      <c r="S102" s="3">
        <v>0</v>
      </c>
      <c r="T102" s="3">
        <v>65000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</row>
    <row r="103" spans="1:27" x14ac:dyDescent="0.25">
      <c r="A103">
        <v>38</v>
      </c>
      <c r="B103" t="s">
        <v>27</v>
      </c>
      <c r="C103">
        <v>3</v>
      </c>
      <c r="D103">
        <v>8</v>
      </c>
      <c r="E103">
        <v>1</v>
      </c>
      <c r="F103">
        <v>0</v>
      </c>
      <c r="G103">
        <v>3</v>
      </c>
      <c r="H103" t="s">
        <v>30</v>
      </c>
      <c r="I103">
        <v>3</v>
      </c>
      <c r="J103">
        <v>37204</v>
      </c>
      <c r="K103">
        <v>1</v>
      </c>
      <c r="L103">
        <v>1</v>
      </c>
      <c r="M103">
        <v>11</v>
      </c>
      <c r="N103">
        <v>0</v>
      </c>
      <c r="O103" s="2">
        <v>163506</v>
      </c>
      <c r="P103" s="3">
        <v>13506</v>
      </c>
      <c r="Q103" s="3">
        <v>10000</v>
      </c>
      <c r="R103" s="3">
        <v>10000</v>
      </c>
      <c r="S103" s="3">
        <v>10000</v>
      </c>
      <c r="T103" s="3">
        <v>10000</v>
      </c>
      <c r="U103" s="3">
        <v>10000</v>
      </c>
      <c r="V103" s="3">
        <v>10000</v>
      </c>
      <c r="W103" s="3">
        <v>10000</v>
      </c>
      <c r="X103" s="3">
        <v>10000</v>
      </c>
      <c r="Y103" s="3">
        <v>70000</v>
      </c>
      <c r="Z103" s="3">
        <v>0</v>
      </c>
      <c r="AA103" s="3">
        <v>0</v>
      </c>
    </row>
    <row r="104" spans="1:27" x14ac:dyDescent="0.25">
      <c r="A104">
        <v>38</v>
      </c>
      <c r="B104" t="s">
        <v>27</v>
      </c>
      <c r="C104">
        <v>3</v>
      </c>
      <c r="D104">
        <v>8</v>
      </c>
      <c r="E104">
        <v>1</v>
      </c>
      <c r="F104">
        <v>0</v>
      </c>
      <c r="G104">
        <v>3</v>
      </c>
      <c r="H104" t="s">
        <v>30</v>
      </c>
      <c r="I104">
        <v>3</v>
      </c>
      <c r="J104">
        <v>37206</v>
      </c>
      <c r="K104">
        <v>1</v>
      </c>
      <c r="L104">
        <v>1</v>
      </c>
      <c r="M104">
        <v>11</v>
      </c>
      <c r="N104">
        <v>0</v>
      </c>
      <c r="O104" s="2">
        <v>40879</v>
      </c>
      <c r="P104" s="3">
        <v>0</v>
      </c>
      <c r="Q104" s="3">
        <v>20879</v>
      </c>
      <c r="R104" s="3">
        <v>0</v>
      </c>
      <c r="S104" s="3">
        <v>0</v>
      </c>
      <c r="T104" s="3">
        <v>0</v>
      </c>
      <c r="U104" s="3">
        <v>20000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</row>
    <row r="105" spans="1:27" x14ac:dyDescent="0.25">
      <c r="A105">
        <v>38</v>
      </c>
      <c r="B105" t="s">
        <v>27</v>
      </c>
      <c r="C105">
        <v>1</v>
      </c>
      <c r="D105">
        <v>3</v>
      </c>
      <c r="E105">
        <v>4</v>
      </c>
      <c r="F105">
        <v>0</v>
      </c>
      <c r="G105">
        <v>1</v>
      </c>
      <c r="H105" t="s">
        <v>28</v>
      </c>
      <c r="I105">
        <v>1</v>
      </c>
      <c r="J105">
        <v>37504</v>
      </c>
      <c r="K105">
        <v>1</v>
      </c>
      <c r="L105">
        <v>1</v>
      </c>
      <c r="M105">
        <v>11</v>
      </c>
      <c r="N105">
        <v>0</v>
      </c>
      <c r="O105" s="2">
        <v>11920</v>
      </c>
      <c r="P105" s="3">
        <v>0</v>
      </c>
      <c r="Q105" s="3">
        <v>0</v>
      </c>
      <c r="R105" s="3">
        <v>3920</v>
      </c>
      <c r="S105" s="3">
        <v>0</v>
      </c>
      <c r="T105" s="3">
        <v>0</v>
      </c>
      <c r="U105" s="3">
        <v>4000</v>
      </c>
      <c r="V105" s="3">
        <v>0</v>
      </c>
      <c r="W105" s="3">
        <v>0</v>
      </c>
      <c r="X105" s="3">
        <v>4000</v>
      </c>
      <c r="Y105" s="3">
        <v>0</v>
      </c>
      <c r="Z105" s="3">
        <v>0</v>
      </c>
      <c r="AA105" s="3">
        <v>0</v>
      </c>
    </row>
    <row r="106" spans="1:27" x14ac:dyDescent="0.25">
      <c r="A106">
        <v>38</v>
      </c>
      <c r="B106" t="s">
        <v>27</v>
      </c>
      <c r="C106">
        <v>3</v>
      </c>
      <c r="D106">
        <v>8</v>
      </c>
      <c r="E106">
        <v>1</v>
      </c>
      <c r="F106">
        <v>0</v>
      </c>
      <c r="G106">
        <v>3</v>
      </c>
      <c r="H106" t="s">
        <v>30</v>
      </c>
      <c r="I106">
        <v>3</v>
      </c>
      <c r="J106">
        <v>37504</v>
      </c>
      <c r="K106">
        <v>1</v>
      </c>
      <c r="L106">
        <v>1</v>
      </c>
      <c r="M106">
        <v>11</v>
      </c>
      <c r="N106">
        <v>0</v>
      </c>
      <c r="O106" s="2">
        <v>377122</v>
      </c>
      <c r="P106" s="3">
        <v>27122</v>
      </c>
      <c r="Q106" s="3">
        <v>50000</v>
      </c>
      <c r="R106" s="3">
        <v>30000</v>
      </c>
      <c r="S106" s="3">
        <v>50000</v>
      </c>
      <c r="T106" s="3">
        <v>50000</v>
      </c>
      <c r="U106" s="3">
        <v>50000</v>
      </c>
      <c r="V106" s="3">
        <v>30000</v>
      </c>
      <c r="W106" s="3">
        <v>30000</v>
      </c>
      <c r="X106" s="3">
        <v>30000</v>
      </c>
      <c r="Y106" s="3">
        <v>30000</v>
      </c>
      <c r="Z106" s="3">
        <v>0</v>
      </c>
      <c r="AA106" s="3">
        <v>0</v>
      </c>
    </row>
    <row r="107" spans="1:27" x14ac:dyDescent="0.25">
      <c r="A107">
        <v>38</v>
      </c>
      <c r="B107" t="s">
        <v>27</v>
      </c>
      <c r="C107">
        <v>3</v>
      </c>
      <c r="D107">
        <v>8</v>
      </c>
      <c r="E107">
        <v>1</v>
      </c>
      <c r="F107">
        <v>0</v>
      </c>
      <c r="G107">
        <v>3</v>
      </c>
      <c r="H107" t="s">
        <v>30</v>
      </c>
      <c r="I107">
        <v>3</v>
      </c>
      <c r="J107">
        <v>37602</v>
      </c>
      <c r="K107">
        <v>1</v>
      </c>
      <c r="L107">
        <v>1</v>
      </c>
      <c r="M107">
        <v>11</v>
      </c>
      <c r="N107">
        <v>0</v>
      </c>
      <c r="O107" s="2">
        <v>275020</v>
      </c>
      <c r="P107" s="3">
        <v>0</v>
      </c>
      <c r="Q107" s="3">
        <v>75020</v>
      </c>
      <c r="R107" s="3">
        <v>20000</v>
      </c>
      <c r="S107" s="3">
        <v>20000</v>
      </c>
      <c r="T107" s="3">
        <v>20000</v>
      </c>
      <c r="U107" s="3">
        <v>20000</v>
      </c>
      <c r="V107" s="3">
        <v>20000</v>
      </c>
      <c r="W107" s="3">
        <v>20000</v>
      </c>
      <c r="X107" s="3">
        <v>40000</v>
      </c>
      <c r="Y107" s="3">
        <v>40000</v>
      </c>
      <c r="Z107" s="3">
        <v>0</v>
      </c>
      <c r="AA107" s="3">
        <v>0</v>
      </c>
    </row>
    <row r="108" spans="1:27" x14ac:dyDescent="0.25">
      <c r="A108">
        <v>38</v>
      </c>
      <c r="B108" t="s">
        <v>27</v>
      </c>
      <c r="C108">
        <v>3</v>
      </c>
      <c r="D108">
        <v>8</v>
      </c>
      <c r="E108">
        <v>1</v>
      </c>
      <c r="F108">
        <v>0</v>
      </c>
      <c r="G108">
        <v>3</v>
      </c>
      <c r="H108" t="s">
        <v>30</v>
      </c>
      <c r="I108">
        <v>3</v>
      </c>
      <c r="J108">
        <v>38301</v>
      </c>
      <c r="K108">
        <v>1</v>
      </c>
      <c r="L108">
        <v>1</v>
      </c>
      <c r="M108">
        <v>11</v>
      </c>
      <c r="N108">
        <v>0</v>
      </c>
      <c r="O108" s="2">
        <v>977900</v>
      </c>
      <c r="P108" s="3">
        <v>57900</v>
      </c>
      <c r="Q108" s="3">
        <v>92000</v>
      </c>
      <c r="R108" s="3">
        <v>92000</v>
      </c>
      <c r="S108" s="3">
        <v>92000</v>
      </c>
      <c r="T108" s="3">
        <v>92000</v>
      </c>
      <c r="U108" s="3">
        <v>92000</v>
      </c>
      <c r="V108" s="3">
        <v>92000</v>
      </c>
      <c r="W108" s="3">
        <v>92000</v>
      </c>
      <c r="X108" s="3">
        <v>92000</v>
      </c>
      <c r="Y108" s="3">
        <v>184000</v>
      </c>
      <c r="Z108" s="3">
        <v>0</v>
      </c>
      <c r="AA108" s="3">
        <v>0</v>
      </c>
    </row>
    <row r="109" spans="1:27" x14ac:dyDescent="0.25">
      <c r="A109">
        <v>38</v>
      </c>
      <c r="B109" t="s">
        <v>27</v>
      </c>
      <c r="C109">
        <v>3</v>
      </c>
      <c r="D109">
        <v>8</v>
      </c>
      <c r="E109">
        <v>1</v>
      </c>
      <c r="F109">
        <v>0</v>
      </c>
      <c r="G109">
        <v>3</v>
      </c>
      <c r="H109" t="s">
        <v>30</v>
      </c>
      <c r="I109">
        <v>3</v>
      </c>
      <c r="J109">
        <v>38501</v>
      </c>
      <c r="K109">
        <v>1</v>
      </c>
      <c r="L109">
        <v>1</v>
      </c>
      <c r="M109">
        <v>11</v>
      </c>
      <c r="N109">
        <v>0</v>
      </c>
      <c r="O109" s="2">
        <v>16659</v>
      </c>
      <c r="P109" s="3">
        <v>0</v>
      </c>
      <c r="Q109" s="3">
        <v>0</v>
      </c>
      <c r="R109" s="3">
        <v>0</v>
      </c>
      <c r="S109" s="3">
        <v>16659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</row>
    <row r="110" spans="1:27" x14ac:dyDescent="0.25">
      <c r="A110">
        <v>38</v>
      </c>
      <c r="B110" t="s">
        <v>27</v>
      </c>
      <c r="C110">
        <v>3</v>
      </c>
      <c r="D110">
        <v>8</v>
      </c>
      <c r="E110">
        <v>1</v>
      </c>
      <c r="F110">
        <v>0</v>
      </c>
      <c r="G110">
        <v>3</v>
      </c>
      <c r="H110" t="s">
        <v>30</v>
      </c>
      <c r="I110">
        <v>3</v>
      </c>
      <c r="J110">
        <v>39202</v>
      </c>
      <c r="K110">
        <v>1</v>
      </c>
      <c r="L110">
        <v>1</v>
      </c>
      <c r="M110">
        <v>11</v>
      </c>
      <c r="N110">
        <v>0</v>
      </c>
      <c r="O110" s="2">
        <v>605246</v>
      </c>
      <c r="P110" s="3">
        <v>59131</v>
      </c>
      <c r="Q110" s="3">
        <v>30000</v>
      </c>
      <c r="R110" s="3">
        <v>30000</v>
      </c>
      <c r="S110" s="3">
        <v>246115</v>
      </c>
      <c r="T110" s="3">
        <v>30000</v>
      </c>
      <c r="U110" s="3">
        <v>30000</v>
      </c>
      <c r="V110" s="3">
        <v>30000</v>
      </c>
      <c r="W110" s="3">
        <v>30000</v>
      </c>
      <c r="X110" s="3">
        <v>30000</v>
      </c>
      <c r="Y110" s="3">
        <v>90000</v>
      </c>
      <c r="Z110" s="3">
        <v>0</v>
      </c>
      <c r="AA110" s="3">
        <v>0</v>
      </c>
    </row>
    <row r="111" spans="1:27" x14ac:dyDescent="0.25">
      <c r="A111">
        <v>38</v>
      </c>
      <c r="B111" t="s">
        <v>27</v>
      </c>
      <c r="C111">
        <v>3</v>
      </c>
      <c r="D111">
        <v>8</v>
      </c>
      <c r="E111">
        <v>1</v>
      </c>
      <c r="F111">
        <v>0</v>
      </c>
      <c r="G111">
        <v>3</v>
      </c>
      <c r="H111" t="s">
        <v>30</v>
      </c>
      <c r="I111">
        <v>3</v>
      </c>
      <c r="J111">
        <v>39301</v>
      </c>
      <c r="K111">
        <v>1</v>
      </c>
      <c r="L111">
        <v>1</v>
      </c>
      <c r="M111">
        <v>11</v>
      </c>
      <c r="N111">
        <v>0</v>
      </c>
      <c r="O111" s="2">
        <v>59805</v>
      </c>
      <c r="P111" s="3">
        <v>0</v>
      </c>
      <c r="Q111" s="3">
        <v>0</v>
      </c>
      <c r="R111" s="3">
        <v>0</v>
      </c>
      <c r="S111" s="3">
        <v>59805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</row>
    <row r="112" spans="1:27" x14ac:dyDescent="0.25">
      <c r="A112">
        <v>38</v>
      </c>
      <c r="B112" t="s">
        <v>27</v>
      </c>
      <c r="C112">
        <v>3</v>
      </c>
      <c r="D112">
        <v>8</v>
      </c>
      <c r="E112">
        <v>1</v>
      </c>
      <c r="F112">
        <v>0</v>
      </c>
      <c r="G112">
        <v>3</v>
      </c>
      <c r="H112" t="s">
        <v>30</v>
      </c>
      <c r="I112">
        <v>3</v>
      </c>
      <c r="J112">
        <v>39801</v>
      </c>
      <c r="K112">
        <v>1</v>
      </c>
      <c r="L112">
        <v>1</v>
      </c>
      <c r="M112">
        <v>11</v>
      </c>
      <c r="N112">
        <v>0</v>
      </c>
      <c r="O112" s="2">
        <v>2859206</v>
      </c>
      <c r="P112" s="3">
        <v>285920</v>
      </c>
      <c r="Q112" s="3">
        <v>285920</v>
      </c>
      <c r="R112" s="3">
        <v>285920</v>
      </c>
      <c r="S112" s="3">
        <v>0</v>
      </c>
      <c r="T112" s="3">
        <v>285920</v>
      </c>
      <c r="U112" s="3">
        <v>285920</v>
      </c>
      <c r="V112" s="3">
        <v>285920</v>
      </c>
      <c r="W112" s="3">
        <v>285920</v>
      </c>
      <c r="X112" s="3">
        <v>285920</v>
      </c>
      <c r="Y112" s="3">
        <v>285926</v>
      </c>
      <c r="Z112" s="3">
        <v>285920</v>
      </c>
      <c r="AA112" s="3">
        <v>0</v>
      </c>
    </row>
    <row r="113" spans="1:27" x14ac:dyDescent="0.25">
      <c r="A113">
        <v>38</v>
      </c>
      <c r="B113" t="s">
        <v>27</v>
      </c>
      <c r="C113">
        <v>3</v>
      </c>
      <c r="D113">
        <v>8</v>
      </c>
      <c r="E113">
        <v>1</v>
      </c>
      <c r="F113">
        <v>0</v>
      </c>
      <c r="G113">
        <v>3</v>
      </c>
      <c r="H113" t="s">
        <v>30</v>
      </c>
      <c r="I113">
        <v>3</v>
      </c>
      <c r="J113">
        <v>43901</v>
      </c>
      <c r="K113">
        <v>1</v>
      </c>
      <c r="L113">
        <v>1</v>
      </c>
      <c r="M113">
        <v>11</v>
      </c>
      <c r="N113">
        <v>0</v>
      </c>
      <c r="O113" s="2">
        <v>4488694</v>
      </c>
      <c r="P113" s="3">
        <v>100000</v>
      </c>
      <c r="Q113" s="3">
        <v>900000</v>
      </c>
      <c r="R113" s="3">
        <v>550000</v>
      </c>
      <c r="S113" s="3">
        <v>500000</v>
      </c>
      <c r="T113" s="3">
        <v>400000</v>
      </c>
      <c r="U113" s="3">
        <v>400000</v>
      </c>
      <c r="V113" s="3">
        <v>58694</v>
      </c>
      <c r="W113" s="3">
        <v>100000</v>
      </c>
      <c r="X113" s="3">
        <v>750000</v>
      </c>
      <c r="Y113" s="3">
        <v>500000</v>
      </c>
      <c r="Z113" s="3">
        <v>230000</v>
      </c>
      <c r="AA113" s="3">
        <v>0</v>
      </c>
    </row>
    <row r="114" spans="1:27" x14ac:dyDescent="0.25">
      <c r="A114">
        <v>38</v>
      </c>
      <c r="B114" t="s">
        <v>27</v>
      </c>
      <c r="C114">
        <v>3</v>
      </c>
      <c r="D114">
        <v>8</v>
      </c>
      <c r="E114">
        <v>1</v>
      </c>
      <c r="F114">
        <v>0</v>
      </c>
      <c r="G114">
        <v>3</v>
      </c>
      <c r="H114" t="s">
        <v>30</v>
      </c>
      <c r="I114">
        <v>3</v>
      </c>
      <c r="J114">
        <v>44102</v>
      </c>
      <c r="K114">
        <v>1</v>
      </c>
      <c r="L114">
        <v>1</v>
      </c>
      <c r="M114">
        <v>11</v>
      </c>
      <c r="N114">
        <v>0</v>
      </c>
      <c r="O114" s="2">
        <v>1870106</v>
      </c>
      <c r="P114" s="3">
        <v>70106</v>
      </c>
      <c r="Q114" s="3">
        <v>25000</v>
      </c>
      <c r="R114" s="3">
        <v>75000</v>
      </c>
      <c r="S114" s="3">
        <v>250000</v>
      </c>
      <c r="T114" s="3">
        <v>250000</v>
      </c>
      <c r="U114" s="3">
        <v>250000</v>
      </c>
      <c r="V114" s="3">
        <v>250000</v>
      </c>
      <c r="W114" s="3">
        <v>250000</v>
      </c>
      <c r="X114" s="3">
        <v>250000</v>
      </c>
      <c r="Y114" s="3">
        <v>200000</v>
      </c>
      <c r="Z114" s="3">
        <v>0</v>
      </c>
      <c r="AA114" s="3">
        <v>0</v>
      </c>
    </row>
    <row r="115" spans="1:27" x14ac:dyDescent="0.25">
      <c r="A115">
        <v>38</v>
      </c>
      <c r="B115" t="s">
        <v>27</v>
      </c>
      <c r="C115">
        <v>3</v>
      </c>
      <c r="D115">
        <v>8</v>
      </c>
      <c r="E115">
        <v>1</v>
      </c>
      <c r="F115">
        <v>0</v>
      </c>
      <c r="G115">
        <v>2</v>
      </c>
      <c r="H115" t="s">
        <v>29</v>
      </c>
      <c r="I115">
        <v>1</v>
      </c>
      <c r="J115">
        <v>12101</v>
      </c>
      <c r="K115">
        <v>1</v>
      </c>
      <c r="L115">
        <v>4</v>
      </c>
      <c r="M115">
        <v>11</v>
      </c>
      <c r="N115">
        <v>0</v>
      </c>
      <c r="O115" s="2">
        <v>1931897</v>
      </c>
      <c r="P115" s="3">
        <v>131897</v>
      </c>
      <c r="Q115" s="3">
        <v>180000</v>
      </c>
      <c r="R115" s="3">
        <v>180000</v>
      </c>
      <c r="S115" s="3">
        <v>180000</v>
      </c>
      <c r="T115" s="3">
        <v>180000</v>
      </c>
      <c r="U115" s="3">
        <v>180000</v>
      </c>
      <c r="V115" s="3">
        <v>180000</v>
      </c>
      <c r="W115" s="3">
        <v>180000</v>
      </c>
      <c r="X115" s="3">
        <v>180000</v>
      </c>
      <c r="Y115" s="3">
        <v>180000</v>
      </c>
      <c r="Z115" s="3">
        <v>180000</v>
      </c>
      <c r="AA115" s="3">
        <v>0</v>
      </c>
    </row>
    <row r="116" spans="1:27" x14ac:dyDescent="0.25">
      <c r="A116">
        <v>38</v>
      </c>
      <c r="B116" t="s">
        <v>27</v>
      </c>
      <c r="C116">
        <v>3</v>
      </c>
      <c r="D116">
        <v>8</v>
      </c>
      <c r="E116">
        <v>1</v>
      </c>
      <c r="F116">
        <v>0</v>
      </c>
      <c r="G116">
        <v>2</v>
      </c>
      <c r="H116" t="s">
        <v>29</v>
      </c>
      <c r="I116">
        <v>1</v>
      </c>
      <c r="J116">
        <v>13301</v>
      </c>
      <c r="K116">
        <v>1</v>
      </c>
      <c r="L116">
        <v>4</v>
      </c>
      <c r="M116">
        <v>11</v>
      </c>
      <c r="N116">
        <v>0</v>
      </c>
      <c r="O116" s="2">
        <v>150000</v>
      </c>
      <c r="P116" s="3">
        <v>15000</v>
      </c>
      <c r="Q116" s="3">
        <v>15000</v>
      </c>
      <c r="R116" s="3">
        <v>15000</v>
      </c>
      <c r="S116" s="3">
        <v>15000</v>
      </c>
      <c r="T116" s="3">
        <v>15000</v>
      </c>
      <c r="U116" s="3">
        <v>15000</v>
      </c>
      <c r="V116" s="3">
        <v>15000</v>
      </c>
      <c r="W116" s="3">
        <v>15000</v>
      </c>
      <c r="X116" s="3">
        <v>15000</v>
      </c>
      <c r="Y116" s="3">
        <v>15000</v>
      </c>
      <c r="Z116" s="3">
        <v>0</v>
      </c>
      <c r="AA116" s="3">
        <v>0</v>
      </c>
    </row>
    <row r="117" spans="1:27" x14ac:dyDescent="0.25">
      <c r="A117">
        <v>38</v>
      </c>
      <c r="B117" t="s">
        <v>27</v>
      </c>
      <c r="C117">
        <v>3</v>
      </c>
      <c r="D117">
        <v>8</v>
      </c>
      <c r="E117">
        <v>1</v>
      </c>
      <c r="F117">
        <v>0</v>
      </c>
      <c r="G117">
        <v>3</v>
      </c>
      <c r="H117" t="s">
        <v>30</v>
      </c>
      <c r="I117">
        <v>3</v>
      </c>
      <c r="J117">
        <v>15901</v>
      </c>
      <c r="K117">
        <v>1</v>
      </c>
      <c r="L117">
        <v>4</v>
      </c>
      <c r="M117">
        <v>11</v>
      </c>
      <c r="N117">
        <v>0</v>
      </c>
      <c r="O117" s="2">
        <v>578165</v>
      </c>
      <c r="P117" s="3">
        <v>578165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</row>
    <row r="118" spans="1:27" x14ac:dyDescent="0.25">
      <c r="A118">
        <v>38</v>
      </c>
      <c r="B118" t="s">
        <v>27</v>
      </c>
      <c r="C118">
        <v>3</v>
      </c>
      <c r="D118">
        <v>8</v>
      </c>
      <c r="E118">
        <v>1</v>
      </c>
      <c r="F118">
        <v>0</v>
      </c>
      <c r="G118">
        <v>3</v>
      </c>
      <c r="H118" t="s">
        <v>30</v>
      </c>
      <c r="I118">
        <v>3</v>
      </c>
      <c r="J118">
        <v>17102</v>
      </c>
      <c r="K118">
        <v>1</v>
      </c>
      <c r="L118">
        <v>4</v>
      </c>
      <c r="M118">
        <v>11</v>
      </c>
      <c r="N118">
        <v>0</v>
      </c>
      <c r="O118" s="2">
        <v>8948497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748497</v>
      </c>
      <c r="W118" s="3">
        <v>500000</v>
      </c>
      <c r="X118" s="3">
        <v>800000</v>
      </c>
      <c r="Y118" s="3">
        <v>2300000</v>
      </c>
      <c r="Z118" s="3">
        <v>2300000</v>
      </c>
      <c r="AA118" s="3">
        <v>2300000</v>
      </c>
    </row>
    <row r="119" spans="1:27" x14ac:dyDescent="0.25">
      <c r="A119">
        <v>38</v>
      </c>
      <c r="B119" t="s">
        <v>27</v>
      </c>
      <c r="C119">
        <v>3</v>
      </c>
      <c r="D119">
        <v>8</v>
      </c>
      <c r="E119">
        <v>1</v>
      </c>
      <c r="F119">
        <v>0</v>
      </c>
      <c r="G119">
        <v>3</v>
      </c>
      <c r="H119" t="s">
        <v>30</v>
      </c>
      <c r="I119">
        <v>3</v>
      </c>
      <c r="J119">
        <v>21101</v>
      </c>
      <c r="K119">
        <v>1</v>
      </c>
      <c r="L119">
        <v>4</v>
      </c>
      <c r="M119">
        <v>11</v>
      </c>
      <c r="N119">
        <v>0</v>
      </c>
      <c r="O119" s="2">
        <v>1000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1000</v>
      </c>
      <c r="X119" s="3">
        <v>0</v>
      </c>
      <c r="Y119" s="3">
        <v>0</v>
      </c>
      <c r="Z119" s="3">
        <v>0</v>
      </c>
      <c r="AA119" s="3">
        <v>0</v>
      </c>
    </row>
    <row r="120" spans="1:27" x14ac:dyDescent="0.25">
      <c r="A120">
        <v>38</v>
      </c>
      <c r="B120" t="s">
        <v>27</v>
      </c>
      <c r="C120">
        <v>3</v>
      </c>
      <c r="D120">
        <v>8</v>
      </c>
      <c r="E120">
        <v>1</v>
      </c>
      <c r="F120">
        <v>0</v>
      </c>
      <c r="G120">
        <v>3</v>
      </c>
      <c r="H120" t="s">
        <v>30</v>
      </c>
      <c r="I120">
        <v>3</v>
      </c>
      <c r="J120">
        <v>21502</v>
      </c>
      <c r="K120">
        <v>1</v>
      </c>
      <c r="L120">
        <v>4</v>
      </c>
      <c r="M120">
        <v>11</v>
      </c>
      <c r="N120">
        <v>0</v>
      </c>
      <c r="O120" s="2">
        <v>1000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1000</v>
      </c>
      <c r="X120" s="3">
        <v>0</v>
      </c>
      <c r="Y120" s="3">
        <v>0</v>
      </c>
      <c r="Z120" s="3">
        <v>0</v>
      </c>
      <c r="AA120" s="3">
        <v>0</v>
      </c>
    </row>
    <row r="121" spans="1:27" x14ac:dyDescent="0.25">
      <c r="A121">
        <v>38</v>
      </c>
      <c r="B121" t="s">
        <v>27</v>
      </c>
      <c r="C121">
        <v>3</v>
      </c>
      <c r="D121">
        <v>8</v>
      </c>
      <c r="E121">
        <v>1</v>
      </c>
      <c r="F121">
        <v>0</v>
      </c>
      <c r="G121">
        <v>3</v>
      </c>
      <c r="H121" t="s">
        <v>30</v>
      </c>
      <c r="I121">
        <v>3</v>
      </c>
      <c r="J121">
        <v>22104</v>
      </c>
      <c r="K121">
        <v>1</v>
      </c>
      <c r="L121">
        <v>4</v>
      </c>
      <c r="M121">
        <v>11</v>
      </c>
      <c r="N121">
        <v>0</v>
      </c>
      <c r="O121" s="2">
        <v>1000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1000</v>
      </c>
      <c r="X121" s="3">
        <v>0</v>
      </c>
      <c r="Y121" s="3">
        <v>0</v>
      </c>
      <c r="Z121" s="3">
        <v>0</v>
      </c>
      <c r="AA121" s="3">
        <v>0</v>
      </c>
    </row>
    <row r="122" spans="1:27" x14ac:dyDescent="0.25">
      <c r="A122">
        <v>38</v>
      </c>
      <c r="B122" t="s">
        <v>27</v>
      </c>
      <c r="C122">
        <v>3</v>
      </c>
      <c r="D122">
        <v>8</v>
      </c>
      <c r="E122">
        <v>1</v>
      </c>
      <c r="F122">
        <v>0</v>
      </c>
      <c r="G122">
        <v>3</v>
      </c>
      <c r="H122" t="s">
        <v>30</v>
      </c>
      <c r="I122">
        <v>3</v>
      </c>
      <c r="J122">
        <v>22301</v>
      </c>
      <c r="K122">
        <v>1</v>
      </c>
      <c r="L122">
        <v>4</v>
      </c>
      <c r="M122">
        <v>11</v>
      </c>
      <c r="N122">
        <v>0</v>
      </c>
      <c r="O122" s="2">
        <v>1000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1000</v>
      </c>
      <c r="X122" s="3">
        <v>0</v>
      </c>
      <c r="Y122" s="3">
        <v>0</v>
      </c>
      <c r="Z122" s="3">
        <v>0</v>
      </c>
      <c r="AA122" s="3">
        <v>0</v>
      </c>
    </row>
    <row r="123" spans="1:27" x14ac:dyDescent="0.25">
      <c r="A123">
        <v>38</v>
      </c>
      <c r="B123" t="s">
        <v>27</v>
      </c>
      <c r="C123">
        <v>3</v>
      </c>
      <c r="D123">
        <v>8</v>
      </c>
      <c r="E123">
        <v>1</v>
      </c>
      <c r="F123">
        <v>0</v>
      </c>
      <c r="G123">
        <v>3</v>
      </c>
      <c r="H123" t="s">
        <v>30</v>
      </c>
      <c r="I123">
        <v>3</v>
      </c>
      <c r="J123">
        <v>29401</v>
      </c>
      <c r="K123">
        <v>1</v>
      </c>
      <c r="L123">
        <v>4</v>
      </c>
      <c r="M123">
        <v>11</v>
      </c>
      <c r="N123">
        <v>0</v>
      </c>
      <c r="O123" s="2">
        <v>500000</v>
      </c>
      <c r="P123" s="3">
        <v>50000</v>
      </c>
      <c r="Q123" s="3">
        <v>0</v>
      </c>
      <c r="R123" s="3">
        <v>0</v>
      </c>
      <c r="S123" s="3">
        <v>0</v>
      </c>
      <c r="T123" s="3">
        <v>0</v>
      </c>
      <c r="U123" s="3">
        <v>50000</v>
      </c>
      <c r="V123" s="3">
        <v>0</v>
      </c>
      <c r="W123" s="3">
        <v>100000</v>
      </c>
      <c r="X123" s="3">
        <v>100000</v>
      </c>
      <c r="Y123" s="3">
        <v>100000</v>
      </c>
      <c r="Z123" s="3">
        <v>100000</v>
      </c>
      <c r="AA123" s="3">
        <v>0</v>
      </c>
    </row>
    <row r="124" spans="1:27" x14ac:dyDescent="0.25">
      <c r="A124">
        <v>38</v>
      </c>
      <c r="B124" t="s">
        <v>27</v>
      </c>
      <c r="C124">
        <v>3</v>
      </c>
      <c r="D124">
        <v>8</v>
      </c>
      <c r="E124">
        <v>1</v>
      </c>
      <c r="F124">
        <v>0</v>
      </c>
      <c r="G124">
        <v>3</v>
      </c>
      <c r="H124" t="s">
        <v>30</v>
      </c>
      <c r="I124">
        <v>3</v>
      </c>
      <c r="J124">
        <v>29901</v>
      </c>
      <c r="K124">
        <v>1</v>
      </c>
      <c r="L124">
        <v>4</v>
      </c>
      <c r="M124">
        <v>11</v>
      </c>
      <c r="N124">
        <v>0</v>
      </c>
      <c r="O124" s="2">
        <v>500000</v>
      </c>
      <c r="P124" s="3">
        <v>50000</v>
      </c>
      <c r="Q124" s="3">
        <v>0</v>
      </c>
      <c r="R124" s="3">
        <v>0</v>
      </c>
      <c r="S124" s="3">
        <v>0</v>
      </c>
      <c r="T124" s="3">
        <v>0</v>
      </c>
      <c r="U124" s="3">
        <v>50000</v>
      </c>
      <c r="V124" s="3">
        <v>0</v>
      </c>
      <c r="W124" s="3">
        <v>100000</v>
      </c>
      <c r="X124" s="3">
        <v>100000</v>
      </c>
      <c r="Y124" s="3">
        <v>100000</v>
      </c>
      <c r="Z124" s="3">
        <v>100000</v>
      </c>
      <c r="AA124" s="3">
        <v>0</v>
      </c>
    </row>
    <row r="125" spans="1:27" x14ac:dyDescent="0.25">
      <c r="A125">
        <v>38</v>
      </c>
      <c r="B125" t="s">
        <v>27</v>
      </c>
      <c r="C125">
        <v>3</v>
      </c>
      <c r="D125">
        <v>8</v>
      </c>
      <c r="E125">
        <v>1</v>
      </c>
      <c r="F125">
        <v>0</v>
      </c>
      <c r="G125">
        <v>3</v>
      </c>
      <c r="H125" t="s">
        <v>30</v>
      </c>
      <c r="I125">
        <v>3</v>
      </c>
      <c r="J125">
        <v>31101</v>
      </c>
      <c r="K125">
        <v>1</v>
      </c>
      <c r="L125">
        <v>4</v>
      </c>
      <c r="M125">
        <v>11</v>
      </c>
      <c r="N125">
        <v>0</v>
      </c>
      <c r="O125" s="2">
        <v>1000000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110000</v>
      </c>
      <c r="X125" s="3">
        <v>140000</v>
      </c>
      <c r="Y125" s="3">
        <v>250000</v>
      </c>
      <c r="Z125" s="3">
        <v>250000</v>
      </c>
      <c r="AA125" s="3">
        <v>250000</v>
      </c>
    </row>
    <row r="126" spans="1:27" x14ac:dyDescent="0.25">
      <c r="A126">
        <v>38</v>
      </c>
      <c r="B126" t="s">
        <v>27</v>
      </c>
      <c r="C126">
        <v>3</v>
      </c>
      <c r="D126">
        <v>8</v>
      </c>
      <c r="E126">
        <v>1</v>
      </c>
      <c r="F126">
        <v>0</v>
      </c>
      <c r="G126">
        <v>3</v>
      </c>
      <c r="H126" t="s">
        <v>30</v>
      </c>
      <c r="I126">
        <v>3</v>
      </c>
      <c r="J126">
        <v>31801</v>
      </c>
      <c r="K126">
        <v>1</v>
      </c>
      <c r="L126">
        <v>4</v>
      </c>
      <c r="M126">
        <v>11</v>
      </c>
      <c r="N126">
        <v>0</v>
      </c>
      <c r="O126" s="2">
        <v>10000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10000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</row>
    <row r="127" spans="1:27" x14ac:dyDescent="0.25">
      <c r="A127">
        <v>38</v>
      </c>
      <c r="B127" t="s">
        <v>27</v>
      </c>
      <c r="C127">
        <v>3</v>
      </c>
      <c r="D127">
        <v>8</v>
      </c>
      <c r="E127">
        <v>1</v>
      </c>
      <c r="F127">
        <v>0</v>
      </c>
      <c r="G127">
        <v>3</v>
      </c>
      <c r="H127" t="s">
        <v>30</v>
      </c>
      <c r="I127">
        <v>3</v>
      </c>
      <c r="J127" s="1">
        <v>33104</v>
      </c>
      <c r="K127" s="1">
        <v>1</v>
      </c>
      <c r="L127" s="1">
        <v>4</v>
      </c>
      <c r="M127" s="1">
        <v>11</v>
      </c>
      <c r="N127" s="1">
        <v>0</v>
      </c>
      <c r="O127" s="3">
        <v>35000</v>
      </c>
      <c r="P127" s="3">
        <v>0</v>
      </c>
      <c r="Q127" s="3">
        <v>0</v>
      </c>
      <c r="R127" s="3">
        <v>35000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</row>
    <row r="128" spans="1:27" x14ac:dyDescent="0.25">
      <c r="A128">
        <v>38</v>
      </c>
      <c r="B128" t="s">
        <v>27</v>
      </c>
      <c r="C128">
        <v>3</v>
      </c>
      <c r="D128">
        <v>8</v>
      </c>
      <c r="E128">
        <v>1</v>
      </c>
      <c r="F128">
        <v>0</v>
      </c>
      <c r="G128">
        <v>3</v>
      </c>
      <c r="H128" t="s">
        <v>30</v>
      </c>
      <c r="I128">
        <v>3</v>
      </c>
      <c r="J128">
        <v>33401</v>
      </c>
      <c r="K128">
        <v>1</v>
      </c>
      <c r="L128">
        <v>4</v>
      </c>
      <c r="M128">
        <v>11</v>
      </c>
      <c r="N128">
        <v>0</v>
      </c>
      <c r="O128" s="2">
        <v>100000</v>
      </c>
      <c r="P128" s="3">
        <v>15000</v>
      </c>
      <c r="Q128" s="3">
        <v>15000</v>
      </c>
      <c r="R128" s="3">
        <v>15000</v>
      </c>
      <c r="S128" s="3">
        <v>15000</v>
      </c>
      <c r="T128" s="3">
        <v>10000</v>
      </c>
      <c r="U128" s="3">
        <v>10000</v>
      </c>
      <c r="V128" s="3">
        <v>10000</v>
      </c>
      <c r="W128" s="3">
        <v>10000</v>
      </c>
      <c r="X128" s="3">
        <v>0</v>
      </c>
      <c r="Y128" s="3">
        <v>0</v>
      </c>
      <c r="Z128" s="3">
        <v>0</v>
      </c>
      <c r="AA128" s="3">
        <v>0</v>
      </c>
    </row>
    <row r="129" spans="1:27" x14ac:dyDescent="0.25">
      <c r="A129">
        <v>38</v>
      </c>
      <c r="B129" t="s">
        <v>27</v>
      </c>
      <c r="C129">
        <v>3</v>
      </c>
      <c r="D129">
        <v>8</v>
      </c>
      <c r="E129">
        <v>1</v>
      </c>
      <c r="F129">
        <v>0</v>
      </c>
      <c r="G129">
        <v>3</v>
      </c>
      <c r="H129" t="s">
        <v>30</v>
      </c>
      <c r="I129">
        <v>3</v>
      </c>
      <c r="J129">
        <v>33901</v>
      </c>
      <c r="K129">
        <v>1</v>
      </c>
      <c r="L129">
        <v>4</v>
      </c>
      <c r="M129">
        <v>11</v>
      </c>
      <c r="N129">
        <v>0</v>
      </c>
      <c r="O129" s="2">
        <v>1800000</v>
      </c>
      <c r="P129" s="3">
        <v>0</v>
      </c>
      <c r="Q129" s="3">
        <v>180000</v>
      </c>
      <c r="R129" s="3">
        <v>180000</v>
      </c>
      <c r="S129" s="3">
        <v>180000</v>
      </c>
      <c r="T129" s="3">
        <v>180000</v>
      </c>
      <c r="U129" s="3">
        <v>180000</v>
      </c>
      <c r="V129" s="3">
        <v>180000</v>
      </c>
      <c r="W129" s="3">
        <v>180000</v>
      </c>
      <c r="X129" s="3">
        <v>180000</v>
      </c>
      <c r="Y129" s="3">
        <v>180000</v>
      </c>
      <c r="Z129" s="3">
        <v>180000</v>
      </c>
      <c r="AA129" s="3">
        <v>0</v>
      </c>
    </row>
    <row r="130" spans="1:27" x14ac:dyDescent="0.25">
      <c r="A130">
        <v>38</v>
      </c>
      <c r="B130" t="s">
        <v>27</v>
      </c>
      <c r="C130">
        <v>3</v>
      </c>
      <c r="D130">
        <v>8</v>
      </c>
      <c r="E130">
        <v>1</v>
      </c>
      <c r="F130">
        <v>0</v>
      </c>
      <c r="G130">
        <v>3</v>
      </c>
      <c r="H130" t="s">
        <v>30</v>
      </c>
      <c r="I130">
        <v>3</v>
      </c>
      <c r="J130">
        <v>33903</v>
      </c>
      <c r="K130">
        <v>1</v>
      </c>
      <c r="L130">
        <v>4</v>
      </c>
      <c r="M130">
        <v>11</v>
      </c>
      <c r="N130">
        <v>0</v>
      </c>
      <c r="O130" s="2">
        <v>4500000</v>
      </c>
      <c r="P130" s="3">
        <v>250000</v>
      </c>
      <c r="Q130" s="3">
        <v>250000</v>
      </c>
      <c r="R130" s="3">
        <v>250000</v>
      </c>
      <c r="S130" s="3">
        <v>250000</v>
      </c>
      <c r="T130" s="3">
        <v>750000</v>
      </c>
      <c r="U130" s="3">
        <v>750000</v>
      </c>
      <c r="V130" s="3">
        <v>500000</v>
      </c>
      <c r="W130" s="3">
        <v>500000</v>
      </c>
      <c r="X130" s="3">
        <v>250000</v>
      </c>
      <c r="Y130" s="3">
        <v>250000</v>
      </c>
      <c r="Z130" s="3">
        <v>250000</v>
      </c>
      <c r="AA130" s="3">
        <v>250000</v>
      </c>
    </row>
    <row r="131" spans="1:27" x14ac:dyDescent="0.25">
      <c r="A131">
        <v>38</v>
      </c>
      <c r="B131" t="s">
        <v>27</v>
      </c>
      <c r="C131">
        <v>3</v>
      </c>
      <c r="D131">
        <v>8</v>
      </c>
      <c r="E131">
        <v>1</v>
      </c>
      <c r="F131">
        <v>0</v>
      </c>
      <c r="G131">
        <v>3</v>
      </c>
      <c r="H131" t="s">
        <v>30</v>
      </c>
      <c r="I131">
        <v>3</v>
      </c>
      <c r="J131">
        <v>35501</v>
      </c>
      <c r="K131">
        <v>1</v>
      </c>
      <c r="L131">
        <v>4</v>
      </c>
      <c r="M131">
        <v>11</v>
      </c>
      <c r="N131">
        <v>0</v>
      </c>
      <c r="O131" s="2">
        <v>5000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5000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</row>
    <row r="132" spans="1:27" x14ac:dyDescent="0.25">
      <c r="A132">
        <v>38</v>
      </c>
      <c r="B132" t="s">
        <v>27</v>
      </c>
      <c r="C132">
        <v>3</v>
      </c>
      <c r="D132">
        <v>8</v>
      </c>
      <c r="E132">
        <v>1</v>
      </c>
      <c r="F132">
        <v>0</v>
      </c>
      <c r="G132">
        <v>3</v>
      </c>
      <c r="H132" t="s">
        <v>30</v>
      </c>
      <c r="I132">
        <v>3</v>
      </c>
      <c r="J132">
        <v>37104</v>
      </c>
      <c r="K132">
        <v>1</v>
      </c>
      <c r="L132">
        <v>4</v>
      </c>
      <c r="M132">
        <v>11</v>
      </c>
      <c r="N132">
        <v>0</v>
      </c>
      <c r="O132" s="2">
        <v>100000</v>
      </c>
      <c r="P132" s="3">
        <v>0</v>
      </c>
      <c r="Q132" s="3">
        <v>10000</v>
      </c>
      <c r="R132" s="3">
        <v>10000</v>
      </c>
      <c r="S132" s="3">
        <v>10000</v>
      </c>
      <c r="T132" s="3">
        <v>10000</v>
      </c>
      <c r="U132" s="3">
        <v>10000</v>
      </c>
      <c r="V132" s="3">
        <v>10000</v>
      </c>
      <c r="W132" s="3">
        <v>10000</v>
      </c>
      <c r="X132" s="3">
        <v>10000</v>
      </c>
      <c r="Y132" s="3">
        <v>10000</v>
      </c>
      <c r="Z132" s="3">
        <v>10000</v>
      </c>
      <c r="AA132" s="3">
        <v>0</v>
      </c>
    </row>
    <row r="133" spans="1:27" x14ac:dyDescent="0.25">
      <c r="A133">
        <v>38</v>
      </c>
      <c r="B133" t="s">
        <v>27</v>
      </c>
      <c r="C133">
        <v>3</v>
      </c>
      <c r="D133">
        <v>8</v>
      </c>
      <c r="E133">
        <v>1</v>
      </c>
      <c r="F133">
        <v>0</v>
      </c>
      <c r="G133">
        <v>3</v>
      </c>
      <c r="H133" t="s">
        <v>30</v>
      </c>
      <c r="I133">
        <v>3</v>
      </c>
      <c r="J133">
        <v>37204</v>
      </c>
      <c r="K133">
        <v>1</v>
      </c>
      <c r="L133">
        <v>4</v>
      </c>
      <c r="M133">
        <v>11</v>
      </c>
      <c r="N133">
        <v>0</v>
      </c>
      <c r="O133" s="2">
        <v>85000</v>
      </c>
      <c r="P133" s="3">
        <v>0</v>
      </c>
      <c r="Q133" s="3">
        <v>8500</v>
      </c>
      <c r="R133" s="3">
        <v>8500</v>
      </c>
      <c r="S133" s="3">
        <v>8500</v>
      </c>
      <c r="T133" s="3">
        <v>8500</v>
      </c>
      <c r="U133" s="3">
        <v>8500</v>
      </c>
      <c r="V133" s="3">
        <v>8500</v>
      </c>
      <c r="W133" s="3">
        <v>8500</v>
      </c>
      <c r="X133" s="3">
        <v>8500</v>
      </c>
      <c r="Y133" s="3">
        <v>8500</v>
      </c>
      <c r="Z133" s="3">
        <v>8500</v>
      </c>
      <c r="AA133" s="3">
        <v>0</v>
      </c>
    </row>
    <row r="134" spans="1:27" x14ac:dyDescent="0.25">
      <c r="A134">
        <v>38</v>
      </c>
      <c r="B134" t="s">
        <v>27</v>
      </c>
      <c r="C134">
        <v>3</v>
      </c>
      <c r="D134">
        <v>8</v>
      </c>
      <c r="E134">
        <v>1</v>
      </c>
      <c r="F134">
        <v>0</v>
      </c>
      <c r="G134">
        <v>3</v>
      </c>
      <c r="H134" t="s">
        <v>30</v>
      </c>
      <c r="I134">
        <v>3</v>
      </c>
      <c r="J134">
        <v>37504</v>
      </c>
      <c r="K134">
        <v>1</v>
      </c>
      <c r="L134">
        <v>4</v>
      </c>
      <c r="M134">
        <v>11</v>
      </c>
      <c r="N134">
        <v>0</v>
      </c>
      <c r="O134" s="2">
        <v>320000</v>
      </c>
      <c r="P134" s="3">
        <v>0</v>
      </c>
      <c r="Q134" s="3">
        <v>32000</v>
      </c>
      <c r="R134" s="3">
        <v>32000</v>
      </c>
      <c r="S134" s="3">
        <v>32000</v>
      </c>
      <c r="T134" s="3">
        <v>32000</v>
      </c>
      <c r="U134" s="3">
        <v>32000</v>
      </c>
      <c r="V134" s="3">
        <v>32000</v>
      </c>
      <c r="W134" s="3">
        <v>32000</v>
      </c>
      <c r="X134" s="3">
        <v>32000</v>
      </c>
      <c r="Y134" s="3">
        <v>32000</v>
      </c>
      <c r="Z134" s="3">
        <v>32000</v>
      </c>
      <c r="AA134" s="3">
        <v>0</v>
      </c>
    </row>
    <row r="135" spans="1:27" x14ac:dyDescent="0.25">
      <c r="A135">
        <v>38</v>
      </c>
      <c r="B135" t="s">
        <v>27</v>
      </c>
      <c r="C135">
        <v>3</v>
      </c>
      <c r="D135">
        <v>8</v>
      </c>
      <c r="E135">
        <v>1</v>
      </c>
      <c r="F135">
        <v>0</v>
      </c>
      <c r="G135">
        <v>3</v>
      </c>
      <c r="H135" t="s">
        <v>30</v>
      </c>
      <c r="I135">
        <v>3</v>
      </c>
      <c r="J135">
        <v>37602</v>
      </c>
      <c r="K135">
        <v>1</v>
      </c>
      <c r="L135">
        <v>4</v>
      </c>
      <c r="M135">
        <v>11</v>
      </c>
      <c r="N135">
        <v>0</v>
      </c>
      <c r="O135" s="2">
        <v>93567</v>
      </c>
      <c r="P135" s="3">
        <v>0</v>
      </c>
      <c r="Q135" s="3">
        <v>0</v>
      </c>
      <c r="R135" s="3">
        <v>43567</v>
      </c>
      <c r="S135" s="3">
        <v>0</v>
      </c>
      <c r="T135" s="3">
        <v>35000</v>
      </c>
      <c r="U135" s="3">
        <v>0</v>
      </c>
      <c r="V135" s="3">
        <v>15000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</row>
    <row r="136" spans="1:27" x14ac:dyDescent="0.25">
      <c r="A136">
        <v>38</v>
      </c>
      <c r="B136" t="s">
        <v>27</v>
      </c>
      <c r="C136">
        <v>3</v>
      </c>
      <c r="D136">
        <v>8</v>
      </c>
      <c r="E136">
        <v>1</v>
      </c>
      <c r="F136">
        <v>0</v>
      </c>
      <c r="G136">
        <v>3</v>
      </c>
      <c r="H136" t="s">
        <v>30</v>
      </c>
      <c r="I136">
        <v>3</v>
      </c>
      <c r="J136">
        <v>38301</v>
      </c>
      <c r="K136">
        <v>1</v>
      </c>
      <c r="L136">
        <v>4</v>
      </c>
      <c r="M136">
        <v>11</v>
      </c>
      <c r="N136">
        <v>0</v>
      </c>
      <c r="O136" s="2">
        <v>280000</v>
      </c>
      <c r="P136" s="3">
        <v>30000</v>
      </c>
      <c r="Q136" s="3">
        <v>0</v>
      </c>
      <c r="R136" s="3">
        <v>50000</v>
      </c>
      <c r="S136" s="3">
        <v>50000</v>
      </c>
      <c r="T136" s="3">
        <v>50000</v>
      </c>
      <c r="U136" s="3">
        <v>50000</v>
      </c>
      <c r="V136" s="3">
        <v>50000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</row>
    <row r="137" spans="1:27" x14ac:dyDescent="0.25">
      <c r="A137">
        <v>38</v>
      </c>
      <c r="B137" t="s">
        <v>27</v>
      </c>
      <c r="C137">
        <v>3</v>
      </c>
      <c r="D137">
        <v>8</v>
      </c>
      <c r="E137">
        <v>1</v>
      </c>
      <c r="F137">
        <v>0</v>
      </c>
      <c r="G137">
        <v>3</v>
      </c>
      <c r="H137" t="s">
        <v>30</v>
      </c>
      <c r="I137">
        <v>3</v>
      </c>
      <c r="J137">
        <v>39202</v>
      </c>
      <c r="K137">
        <v>1</v>
      </c>
      <c r="L137">
        <v>4</v>
      </c>
      <c r="M137">
        <v>11</v>
      </c>
      <c r="N137">
        <v>0</v>
      </c>
      <c r="O137" s="2">
        <v>225000</v>
      </c>
      <c r="P137" s="3">
        <v>0</v>
      </c>
      <c r="Q137" s="3">
        <v>25000</v>
      </c>
      <c r="R137" s="3">
        <v>20000</v>
      </c>
      <c r="S137" s="3">
        <v>20000</v>
      </c>
      <c r="T137" s="3">
        <v>20000</v>
      </c>
      <c r="U137" s="3">
        <v>20000</v>
      </c>
      <c r="V137" s="3">
        <v>20000</v>
      </c>
      <c r="W137" s="3">
        <v>20000</v>
      </c>
      <c r="X137" s="3">
        <v>20000</v>
      </c>
      <c r="Y137" s="3">
        <v>20000</v>
      </c>
      <c r="Z137" s="3">
        <v>20000</v>
      </c>
      <c r="AA137" s="3">
        <v>20000</v>
      </c>
    </row>
    <row r="138" spans="1:27" x14ac:dyDescent="0.25">
      <c r="A138">
        <v>38</v>
      </c>
      <c r="B138" t="s">
        <v>27</v>
      </c>
      <c r="C138">
        <v>3</v>
      </c>
      <c r="D138">
        <v>8</v>
      </c>
      <c r="E138">
        <v>1</v>
      </c>
      <c r="F138">
        <v>0</v>
      </c>
      <c r="G138">
        <v>3</v>
      </c>
      <c r="H138" t="s">
        <v>30</v>
      </c>
      <c r="I138">
        <v>3</v>
      </c>
      <c r="J138">
        <v>43901</v>
      </c>
      <c r="K138">
        <v>1</v>
      </c>
      <c r="L138">
        <v>4</v>
      </c>
      <c r="M138">
        <v>11</v>
      </c>
      <c r="N138">
        <v>0</v>
      </c>
      <c r="O138" s="2">
        <v>800000</v>
      </c>
      <c r="P138" s="3">
        <v>50000</v>
      </c>
      <c r="Q138" s="3">
        <v>50000</v>
      </c>
      <c r="R138" s="3">
        <v>50000</v>
      </c>
      <c r="S138" s="3">
        <v>100000</v>
      </c>
      <c r="T138" s="3">
        <v>100000</v>
      </c>
      <c r="U138" s="3">
        <v>150000</v>
      </c>
      <c r="V138" s="3">
        <v>100000</v>
      </c>
      <c r="W138" s="3">
        <v>100000</v>
      </c>
      <c r="X138" s="3">
        <v>100000</v>
      </c>
      <c r="Y138" s="3">
        <v>0</v>
      </c>
      <c r="Z138" s="3">
        <v>0</v>
      </c>
      <c r="AA138" s="3">
        <v>0</v>
      </c>
    </row>
    <row r="139" spans="1:27" x14ac:dyDescent="0.25">
      <c r="A139">
        <v>38</v>
      </c>
      <c r="B139" t="s">
        <v>27</v>
      </c>
      <c r="C139">
        <v>3</v>
      </c>
      <c r="D139">
        <v>8</v>
      </c>
      <c r="E139">
        <v>1</v>
      </c>
      <c r="F139">
        <v>0</v>
      </c>
      <c r="G139">
        <v>3</v>
      </c>
      <c r="H139" t="s">
        <v>30</v>
      </c>
      <c r="I139">
        <v>3</v>
      </c>
      <c r="J139">
        <v>44102</v>
      </c>
      <c r="K139">
        <v>1</v>
      </c>
      <c r="L139">
        <v>4</v>
      </c>
      <c r="M139">
        <v>11</v>
      </c>
      <c r="N139">
        <v>0</v>
      </c>
      <c r="O139" s="2">
        <v>500000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100000</v>
      </c>
      <c r="X139" s="3">
        <v>100000</v>
      </c>
      <c r="Y139" s="3">
        <v>100000</v>
      </c>
      <c r="Z139" s="3">
        <v>100000</v>
      </c>
      <c r="AA139" s="3">
        <v>100000</v>
      </c>
    </row>
    <row r="140" spans="1:27" x14ac:dyDescent="0.25">
      <c r="O140" s="2">
        <f>SUM(O2:O139)</f>
        <v>233559083</v>
      </c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</sheetData>
  <pageMargins left="0.70866141732283472" right="0.70866141732283472" top="0.74803149606299213" bottom="0.74803149606299213" header="0.31496062992125984" footer="0.31496062992125984"/>
  <pageSetup scale="8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90C calendarizado</vt:lpstr>
      <vt:lpstr>'90C calendarizado'!Área_de_impresión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staff</cp:lastModifiedBy>
  <cp:lastPrinted>2022-12-08T16:34:02Z</cp:lastPrinted>
  <dcterms:created xsi:type="dcterms:W3CDTF">2022-11-24T21:00:30Z</dcterms:created>
  <dcterms:modified xsi:type="dcterms:W3CDTF">2023-01-12T19:00:50Z</dcterms:modified>
</cp:coreProperties>
</file>