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Base" sheetId="2" r:id="rId1"/>
    <sheet name="SinOperador" sheetId="5" r:id="rId2"/>
    <sheet name="Instructores" sheetId="6" r:id="rId3"/>
    <sheet name="Otro" sheetId="7" r:id="rId4"/>
  </sheets>
  <calcPr calcId="145621"/>
</workbook>
</file>

<file path=xl/calcChain.xml><?xml version="1.0" encoding="utf-8"?>
<calcChain xmlns="http://schemas.openxmlformats.org/spreadsheetml/2006/main">
  <c r="M33" i="7" l="1"/>
  <c r="K33" i="7"/>
  <c r="G33" i="7"/>
  <c r="M32" i="7"/>
  <c r="K32" i="7"/>
  <c r="G32" i="7"/>
  <c r="M31" i="7"/>
  <c r="K31" i="7"/>
  <c r="G31" i="7"/>
  <c r="M30" i="7"/>
  <c r="K30" i="7"/>
  <c r="G30" i="7"/>
  <c r="M29" i="7"/>
  <c r="K29" i="7"/>
  <c r="G29" i="7"/>
  <c r="M28" i="7"/>
  <c r="K28" i="7"/>
  <c r="G28" i="7"/>
  <c r="M27" i="7"/>
  <c r="K27" i="7"/>
  <c r="G27" i="7"/>
  <c r="M26" i="7"/>
  <c r="K26" i="7"/>
  <c r="G26" i="7"/>
  <c r="M25" i="7"/>
  <c r="K25" i="7"/>
  <c r="G25" i="7"/>
  <c r="M24" i="7"/>
  <c r="K24" i="7"/>
  <c r="G24" i="7"/>
  <c r="M23" i="7"/>
  <c r="K23" i="7"/>
  <c r="G23" i="7"/>
  <c r="M22" i="7"/>
  <c r="K22" i="7"/>
  <c r="G22" i="7"/>
  <c r="M21" i="7"/>
  <c r="K21" i="7"/>
  <c r="G21" i="7"/>
  <c r="M20" i="7"/>
  <c r="K20" i="7"/>
  <c r="G20" i="7"/>
  <c r="M19" i="7"/>
  <c r="K19" i="7"/>
  <c r="G19" i="7"/>
  <c r="M18" i="7"/>
  <c r="K18" i="7"/>
  <c r="G18" i="7"/>
  <c r="M17" i="7"/>
  <c r="K17" i="7"/>
  <c r="G17" i="7"/>
  <c r="M16" i="7"/>
  <c r="K16" i="7"/>
  <c r="G16" i="7"/>
  <c r="M15" i="7"/>
  <c r="K15" i="7"/>
  <c r="G15" i="7"/>
  <c r="M14" i="7"/>
  <c r="K14" i="7"/>
  <c r="G14" i="7"/>
  <c r="M13" i="7"/>
  <c r="K13" i="7"/>
  <c r="G13" i="7"/>
  <c r="N16" i="7" s="1"/>
  <c r="M12" i="7"/>
  <c r="K12" i="7"/>
  <c r="G12" i="7"/>
  <c r="M11" i="7"/>
  <c r="K11" i="7"/>
  <c r="G11" i="7"/>
  <c r="M10" i="7"/>
  <c r="K10" i="7"/>
  <c r="G10" i="7"/>
  <c r="M9" i="7"/>
  <c r="K9" i="7"/>
  <c r="G9" i="7"/>
  <c r="N12" i="7" s="1"/>
  <c r="N8" i="7"/>
  <c r="M8" i="7"/>
  <c r="K8" i="7"/>
  <c r="G8" i="7"/>
  <c r="M7" i="7"/>
  <c r="K7" i="7"/>
  <c r="G7" i="7"/>
  <c r="N6" i="7"/>
  <c r="M6" i="7"/>
  <c r="K6" i="7"/>
  <c r="G6" i="7"/>
  <c r="M5" i="7"/>
  <c r="K5" i="7"/>
  <c r="L5" i="7" s="1"/>
  <c r="G5" i="7"/>
  <c r="M4" i="7"/>
  <c r="K4" i="7"/>
  <c r="O29" i="7" s="1"/>
  <c r="G4" i="7"/>
  <c r="N28" i="7" s="1"/>
  <c r="N27" i="7" l="1"/>
  <c r="O28" i="7"/>
  <c r="L4" i="7"/>
  <c r="N7" i="7"/>
  <c r="O8" i="7"/>
  <c r="N15" i="7"/>
  <c r="O16" i="7"/>
  <c r="N26" i="7"/>
  <c r="O27" i="7"/>
  <c r="O7" i="7"/>
  <c r="N14" i="7"/>
  <c r="O15" i="7"/>
  <c r="N25" i="7"/>
  <c r="O26" i="7"/>
  <c r="N33" i="7"/>
  <c r="N4" i="7"/>
  <c r="N5" i="7"/>
  <c r="O6" i="7"/>
  <c r="N13" i="7"/>
  <c r="O14" i="7"/>
  <c r="N21" i="7"/>
  <c r="N24" i="7"/>
  <c r="O25" i="7"/>
  <c r="N32" i="7"/>
  <c r="O33" i="7"/>
  <c r="O9" i="7"/>
  <c r="N20" i="7"/>
  <c r="O21" i="7"/>
  <c r="N22" i="7"/>
  <c r="N23" i="7"/>
  <c r="O24" i="7"/>
  <c r="N31" i="7"/>
  <c r="O32" i="7"/>
  <c r="O17" i="7"/>
  <c r="O5" i="7"/>
  <c r="N11" i="7"/>
  <c r="N19" i="7"/>
  <c r="O20" i="7"/>
  <c r="O22" i="7"/>
  <c r="O23" i="7"/>
  <c r="N30" i="7"/>
  <c r="O31" i="7"/>
  <c r="O4" i="7"/>
  <c r="O12" i="7"/>
  <c r="N10" i="7"/>
  <c r="O11" i="7"/>
  <c r="N18" i="7"/>
  <c r="O19" i="7"/>
  <c r="N29" i="7"/>
  <c r="O30" i="7"/>
  <c r="O13" i="7"/>
  <c r="N9" i="7"/>
  <c r="O10" i="7"/>
  <c r="N17" i="7"/>
  <c r="O18" i="7"/>
  <c r="M33" i="6"/>
  <c r="K33" i="6"/>
  <c r="G33" i="6"/>
  <c r="M32" i="6"/>
  <c r="K32" i="6"/>
  <c r="G32" i="6"/>
  <c r="M31" i="6"/>
  <c r="K31" i="6"/>
  <c r="G31" i="6"/>
  <c r="M30" i="6"/>
  <c r="K30" i="6"/>
  <c r="G30" i="6"/>
  <c r="M29" i="6"/>
  <c r="K29" i="6"/>
  <c r="G29" i="6"/>
  <c r="M28" i="6"/>
  <c r="K28" i="6"/>
  <c r="G28" i="6"/>
  <c r="M27" i="6"/>
  <c r="K27" i="6"/>
  <c r="G27" i="6"/>
  <c r="M26" i="6"/>
  <c r="K26" i="6"/>
  <c r="G26" i="6"/>
  <c r="M25" i="6"/>
  <c r="K25" i="6"/>
  <c r="G25" i="6"/>
  <c r="M24" i="6"/>
  <c r="K24" i="6"/>
  <c r="G24" i="6"/>
  <c r="M23" i="6"/>
  <c r="K23" i="6"/>
  <c r="G23" i="6"/>
  <c r="M22" i="6"/>
  <c r="K22" i="6"/>
  <c r="G22" i="6"/>
  <c r="M21" i="6"/>
  <c r="K21" i="6"/>
  <c r="G21" i="6"/>
  <c r="M20" i="6"/>
  <c r="K20" i="6"/>
  <c r="G20" i="6"/>
  <c r="M19" i="6"/>
  <c r="K19" i="6"/>
  <c r="G19" i="6"/>
  <c r="M18" i="6"/>
  <c r="K18" i="6"/>
  <c r="G18" i="6"/>
  <c r="M17" i="6"/>
  <c r="K17" i="6"/>
  <c r="G17" i="6"/>
  <c r="M16" i="6"/>
  <c r="K16" i="6"/>
  <c r="G16" i="6"/>
  <c r="M15" i="6"/>
  <c r="K15" i="6"/>
  <c r="G15" i="6"/>
  <c r="M14" i="6"/>
  <c r="K14" i="6"/>
  <c r="G14" i="6"/>
  <c r="M13" i="6"/>
  <c r="K13" i="6"/>
  <c r="G13" i="6"/>
  <c r="M12" i="6"/>
  <c r="K12" i="6"/>
  <c r="G12" i="6"/>
  <c r="M11" i="6"/>
  <c r="K11" i="6"/>
  <c r="G11" i="6"/>
  <c r="M10" i="6"/>
  <c r="K10" i="6"/>
  <c r="G10" i="6"/>
  <c r="M9" i="6"/>
  <c r="K9" i="6"/>
  <c r="G9" i="6"/>
  <c r="M8" i="6"/>
  <c r="K8" i="6"/>
  <c r="G8" i="6"/>
  <c r="M7" i="6"/>
  <c r="K7" i="6"/>
  <c r="G7" i="6"/>
  <c r="N18" i="6" s="1"/>
  <c r="M6" i="6"/>
  <c r="K6" i="6"/>
  <c r="G6" i="6"/>
  <c r="M5" i="6"/>
  <c r="K5" i="6"/>
  <c r="L5" i="6" s="1"/>
  <c r="G5" i="6"/>
  <c r="M4" i="6"/>
  <c r="K4" i="6"/>
  <c r="G4" i="6"/>
  <c r="M33" i="5"/>
  <c r="K33" i="5"/>
  <c r="G33" i="5"/>
  <c r="M32" i="5"/>
  <c r="K32" i="5"/>
  <c r="G32" i="5"/>
  <c r="M31" i="5"/>
  <c r="K31" i="5"/>
  <c r="G31" i="5"/>
  <c r="M30" i="5"/>
  <c r="K30" i="5"/>
  <c r="G30" i="5"/>
  <c r="M29" i="5"/>
  <c r="K29" i="5"/>
  <c r="G29" i="5"/>
  <c r="M28" i="5"/>
  <c r="K28" i="5"/>
  <c r="G28" i="5"/>
  <c r="M27" i="5"/>
  <c r="K27" i="5"/>
  <c r="G27" i="5"/>
  <c r="M26" i="5"/>
  <c r="K26" i="5"/>
  <c r="G26" i="5"/>
  <c r="M25" i="5"/>
  <c r="K25" i="5"/>
  <c r="G25" i="5"/>
  <c r="M24" i="5"/>
  <c r="K24" i="5"/>
  <c r="G24" i="5"/>
  <c r="M23" i="5"/>
  <c r="K23" i="5"/>
  <c r="G23" i="5"/>
  <c r="M22" i="5"/>
  <c r="K22" i="5"/>
  <c r="G22" i="5"/>
  <c r="M21" i="5"/>
  <c r="K21" i="5"/>
  <c r="G21" i="5"/>
  <c r="M20" i="5"/>
  <c r="K20" i="5"/>
  <c r="G20" i="5"/>
  <c r="M19" i="5"/>
  <c r="K19" i="5"/>
  <c r="G19" i="5"/>
  <c r="M18" i="5"/>
  <c r="K18" i="5"/>
  <c r="G18" i="5"/>
  <c r="M17" i="5"/>
  <c r="K17" i="5"/>
  <c r="G17" i="5"/>
  <c r="M16" i="5"/>
  <c r="K16" i="5"/>
  <c r="G16" i="5"/>
  <c r="M15" i="5"/>
  <c r="K15" i="5"/>
  <c r="G15" i="5"/>
  <c r="M14" i="5"/>
  <c r="K14" i="5"/>
  <c r="G14" i="5"/>
  <c r="M13" i="5"/>
  <c r="K13" i="5"/>
  <c r="G13" i="5"/>
  <c r="M12" i="5"/>
  <c r="K12" i="5"/>
  <c r="G12" i="5"/>
  <c r="M11" i="5"/>
  <c r="K11" i="5"/>
  <c r="G11" i="5"/>
  <c r="M10" i="5"/>
  <c r="K10" i="5"/>
  <c r="G10" i="5"/>
  <c r="M9" i="5"/>
  <c r="K9" i="5"/>
  <c r="O12" i="5" s="1"/>
  <c r="G9" i="5"/>
  <c r="M8" i="5"/>
  <c r="K8" i="5"/>
  <c r="G8" i="5"/>
  <c r="N11" i="5" s="1"/>
  <c r="M7" i="5"/>
  <c r="K7" i="5"/>
  <c r="O18" i="5" s="1"/>
  <c r="G7" i="5"/>
  <c r="M6" i="5"/>
  <c r="K6" i="5"/>
  <c r="G6" i="5"/>
  <c r="M5" i="5"/>
  <c r="K5" i="5"/>
  <c r="L5" i="5" s="1"/>
  <c r="G5" i="5"/>
  <c r="M4" i="5"/>
  <c r="K4" i="5"/>
  <c r="O29" i="5" s="1"/>
  <c r="G4" i="5"/>
  <c r="P30" i="7" l="1"/>
  <c r="Q30" i="7" s="1"/>
  <c r="P19" i="7"/>
  <c r="Q19" i="7" s="1"/>
  <c r="P11" i="7"/>
  <c r="Q11" i="7" s="1"/>
  <c r="P6" i="7"/>
  <c r="Q6" i="7" s="1"/>
  <c r="P31" i="7"/>
  <c r="Q31" i="7" s="1"/>
  <c r="P23" i="7"/>
  <c r="Q23" i="7" s="1"/>
  <c r="P22" i="7"/>
  <c r="Q22" i="7" s="1"/>
  <c r="P20" i="7"/>
  <c r="Q20" i="7" s="1"/>
  <c r="P12" i="7"/>
  <c r="Q12" i="7" s="1"/>
  <c r="P4" i="7"/>
  <c r="Q4" i="7" s="1"/>
  <c r="P18" i="7"/>
  <c r="Q18" i="7" s="1"/>
  <c r="P32" i="7"/>
  <c r="Q32" i="7" s="1"/>
  <c r="P24" i="7"/>
  <c r="Q24" i="7" s="1"/>
  <c r="P21" i="7"/>
  <c r="Q21" i="7" s="1"/>
  <c r="P13" i="7"/>
  <c r="Q13" i="7" s="1"/>
  <c r="P5" i="7"/>
  <c r="Q5" i="7" s="1"/>
  <c r="P33" i="7"/>
  <c r="Q33" i="7" s="1"/>
  <c r="P25" i="7"/>
  <c r="Q25" i="7" s="1"/>
  <c r="P14" i="7"/>
  <c r="Q14" i="7" s="1"/>
  <c r="P26" i="7"/>
  <c r="Q26" i="7" s="1"/>
  <c r="P15" i="7"/>
  <c r="Q15" i="7" s="1"/>
  <c r="P7" i="7"/>
  <c r="Q7" i="7" s="1"/>
  <c r="P16" i="7"/>
  <c r="Q16" i="7" s="1"/>
  <c r="P8" i="7"/>
  <c r="Q8" i="7" s="1"/>
  <c r="P27" i="7"/>
  <c r="Q27" i="7" s="1"/>
  <c r="P10" i="7"/>
  <c r="Q10" i="7" s="1"/>
  <c r="P28" i="7"/>
  <c r="Q28" i="7" s="1"/>
  <c r="P17" i="7"/>
  <c r="Q17" i="7" s="1"/>
  <c r="P9" i="7"/>
  <c r="Q9" i="7" s="1"/>
  <c r="P29" i="7"/>
  <c r="Q29" i="7" s="1"/>
  <c r="N30" i="6"/>
  <c r="O31" i="6"/>
  <c r="O23" i="6"/>
  <c r="O30" i="6"/>
  <c r="N29" i="6"/>
  <c r="O10" i="6"/>
  <c r="O18" i="6"/>
  <c r="N28" i="6"/>
  <c r="O29" i="6"/>
  <c r="N8" i="6"/>
  <c r="N16" i="6"/>
  <c r="O28" i="6"/>
  <c r="L4" i="6"/>
  <c r="O8" i="6"/>
  <c r="N15" i="6"/>
  <c r="N26" i="6"/>
  <c r="O27" i="6"/>
  <c r="N6" i="6"/>
  <c r="O7" i="6"/>
  <c r="N14" i="6"/>
  <c r="O15" i="6"/>
  <c r="N25" i="6"/>
  <c r="O26" i="6"/>
  <c r="N33" i="6"/>
  <c r="N4" i="6"/>
  <c r="N5" i="6"/>
  <c r="O6" i="6"/>
  <c r="N13" i="6"/>
  <c r="O14" i="6"/>
  <c r="N21" i="6"/>
  <c r="N24" i="6"/>
  <c r="O25" i="6"/>
  <c r="N32" i="6"/>
  <c r="O33" i="6"/>
  <c r="O11" i="6"/>
  <c r="O19" i="6"/>
  <c r="N9" i="6"/>
  <c r="N17" i="6"/>
  <c r="O9" i="6"/>
  <c r="O17" i="6"/>
  <c r="N27" i="6"/>
  <c r="N7" i="6"/>
  <c r="O16" i="6"/>
  <c r="O4" i="6"/>
  <c r="O5" i="6"/>
  <c r="N12" i="6"/>
  <c r="O13" i="6"/>
  <c r="N20" i="6"/>
  <c r="O21" i="6"/>
  <c r="N22" i="6"/>
  <c r="N23" i="6"/>
  <c r="O24" i="6"/>
  <c r="N31" i="6"/>
  <c r="O32" i="6"/>
  <c r="N11" i="6"/>
  <c r="O12" i="6"/>
  <c r="N19" i="6"/>
  <c r="O20" i="6"/>
  <c r="O22" i="6"/>
  <c r="N10" i="6"/>
  <c r="N28" i="5"/>
  <c r="O10" i="5"/>
  <c r="O9" i="5"/>
  <c r="N16" i="5"/>
  <c r="N27" i="5"/>
  <c r="L4" i="5"/>
  <c r="O8" i="5"/>
  <c r="N15" i="5"/>
  <c r="N26" i="5"/>
  <c r="N6" i="5"/>
  <c r="O7" i="5"/>
  <c r="N14" i="5"/>
  <c r="O15" i="5"/>
  <c r="N25" i="5"/>
  <c r="O26" i="5"/>
  <c r="N33" i="5"/>
  <c r="O17" i="5"/>
  <c r="O28" i="5"/>
  <c r="N7" i="5"/>
  <c r="O16" i="5"/>
  <c r="O27" i="5"/>
  <c r="N4" i="5"/>
  <c r="N5" i="5"/>
  <c r="O6" i="5"/>
  <c r="N13" i="5"/>
  <c r="O14" i="5"/>
  <c r="N21" i="5"/>
  <c r="N24" i="5"/>
  <c r="O25" i="5"/>
  <c r="N32" i="5"/>
  <c r="O33" i="5"/>
  <c r="N9" i="5"/>
  <c r="N17" i="5"/>
  <c r="N8" i="5"/>
  <c r="O4" i="5"/>
  <c r="O5" i="5"/>
  <c r="N12" i="5"/>
  <c r="O13" i="5"/>
  <c r="N20" i="5"/>
  <c r="O21" i="5"/>
  <c r="N22" i="5"/>
  <c r="N23" i="5"/>
  <c r="O24" i="5"/>
  <c r="N31" i="5"/>
  <c r="O32" i="5"/>
  <c r="N19" i="5"/>
  <c r="O20" i="5"/>
  <c r="O22" i="5"/>
  <c r="O23" i="5"/>
  <c r="N30" i="5"/>
  <c r="O31" i="5"/>
  <c r="N10" i="5"/>
  <c r="O11" i="5"/>
  <c r="N18" i="5"/>
  <c r="O19" i="5"/>
  <c r="N29" i="5"/>
  <c r="O30" i="5"/>
  <c r="R21" i="7" l="1"/>
  <c r="S21" i="7"/>
  <c r="S22" i="7" s="1"/>
  <c r="S33" i="7"/>
  <c r="R33" i="7"/>
  <c r="P31" i="6"/>
  <c r="Q31" i="6" s="1"/>
  <c r="P20" i="6"/>
  <c r="Q20" i="6" s="1"/>
  <c r="P32" i="6"/>
  <c r="Q32" i="6" s="1"/>
  <c r="P24" i="6"/>
  <c r="Q24" i="6" s="1"/>
  <c r="P21" i="6"/>
  <c r="Q21" i="6" s="1"/>
  <c r="P13" i="6"/>
  <c r="Q13" i="6" s="1"/>
  <c r="P5" i="6"/>
  <c r="Q5" i="6" s="1"/>
  <c r="P4" i="6"/>
  <c r="Q4" i="6" s="1"/>
  <c r="P12" i="6"/>
  <c r="Q12" i="6" s="1"/>
  <c r="P33" i="6"/>
  <c r="Q33" i="6" s="1"/>
  <c r="P25" i="6"/>
  <c r="Q25" i="6" s="1"/>
  <c r="P14" i="6"/>
  <c r="Q14" i="6" s="1"/>
  <c r="P6" i="6"/>
  <c r="Q6" i="6" s="1"/>
  <c r="P29" i="6"/>
  <c r="Q29" i="6" s="1"/>
  <c r="P23" i="6"/>
  <c r="Q23" i="6" s="1"/>
  <c r="P22" i="6"/>
  <c r="Q22" i="6" s="1"/>
  <c r="P26" i="6"/>
  <c r="Q26" i="6" s="1"/>
  <c r="P15" i="6"/>
  <c r="Q15" i="6" s="1"/>
  <c r="P7" i="6"/>
  <c r="Q7" i="6" s="1"/>
  <c r="P27" i="6"/>
  <c r="Q27" i="6" s="1"/>
  <c r="P16" i="6"/>
  <c r="Q16" i="6" s="1"/>
  <c r="P8" i="6"/>
  <c r="Q8" i="6" s="1"/>
  <c r="P28" i="6"/>
  <c r="Q28" i="6" s="1"/>
  <c r="P17" i="6"/>
  <c r="Q17" i="6" s="1"/>
  <c r="P9" i="6"/>
  <c r="Q9" i="6" s="1"/>
  <c r="P18" i="6"/>
  <c r="Q18" i="6" s="1"/>
  <c r="P10" i="6"/>
  <c r="Q10" i="6" s="1"/>
  <c r="P30" i="6"/>
  <c r="Q30" i="6" s="1"/>
  <c r="P19" i="6"/>
  <c r="Q19" i="6" s="1"/>
  <c r="P11" i="6"/>
  <c r="Q11" i="6" s="1"/>
  <c r="P30" i="5"/>
  <c r="Q30" i="5" s="1"/>
  <c r="P31" i="5"/>
  <c r="Q31" i="5" s="1"/>
  <c r="P23" i="5"/>
  <c r="Q23" i="5" s="1"/>
  <c r="P22" i="5"/>
  <c r="Q22" i="5" s="1"/>
  <c r="P20" i="5"/>
  <c r="Q20" i="5" s="1"/>
  <c r="P12" i="5"/>
  <c r="Q12" i="5" s="1"/>
  <c r="P32" i="5"/>
  <c r="Q32" i="5" s="1"/>
  <c r="P24" i="5"/>
  <c r="Q24" i="5" s="1"/>
  <c r="P21" i="5"/>
  <c r="Q21" i="5" s="1"/>
  <c r="P4" i="5"/>
  <c r="Q4" i="5" s="1"/>
  <c r="P33" i="5"/>
  <c r="Q33" i="5" s="1"/>
  <c r="P25" i="5"/>
  <c r="Q25" i="5" s="1"/>
  <c r="P14" i="5"/>
  <c r="Q14" i="5" s="1"/>
  <c r="P6" i="5"/>
  <c r="Q6" i="5" s="1"/>
  <c r="P26" i="5"/>
  <c r="Q26" i="5" s="1"/>
  <c r="P15" i="5"/>
  <c r="Q15" i="5" s="1"/>
  <c r="P7" i="5"/>
  <c r="Q7" i="5" s="1"/>
  <c r="P9" i="5"/>
  <c r="Q9" i="5" s="1"/>
  <c r="P10" i="5"/>
  <c r="Q10" i="5" s="1"/>
  <c r="P19" i="5"/>
  <c r="Q19" i="5" s="1"/>
  <c r="P11" i="5"/>
  <c r="Q11" i="5" s="1"/>
  <c r="P5" i="5"/>
  <c r="Q5" i="5" s="1"/>
  <c r="P27" i="5"/>
  <c r="Q27" i="5" s="1"/>
  <c r="P16" i="5"/>
  <c r="Q16" i="5" s="1"/>
  <c r="P8" i="5"/>
  <c r="Q8" i="5" s="1"/>
  <c r="P28" i="5"/>
  <c r="Q28" i="5" s="1"/>
  <c r="P17" i="5"/>
  <c r="Q17" i="5" s="1"/>
  <c r="P29" i="5"/>
  <c r="Q29" i="5" s="1"/>
  <c r="P18" i="5"/>
  <c r="Q18" i="5" s="1"/>
  <c r="P13" i="5"/>
  <c r="Q13" i="5" s="1"/>
  <c r="M33" i="2"/>
  <c r="M32" i="2"/>
  <c r="M31" i="2"/>
  <c r="M30" i="2"/>
  <c r="M29" i="2"/>
  <c r="M28" i="2"/>
  <c r="M27" i="2"/>
  <c r="M26" i="2"/>
  <c r="M25" i="2"/>
  <c r="M24" i="2"/>
  <c r="M23" i="2"/>
  <c r="M22" i="2"/>
  <c r="K33" i="2"/>
  <c r="K32" i="2"/>
  <c r="K31" i="2"/>
  <c r="K30" i="2"/>
  <c r="K29" i="2"/>
  <c r="K28" i="2"/>
  <c r="K27" i="2"/>
  <c r="K26" i="2"/>
  <c r="K25" i="2"/>
  <c r="K24" i="2"/>
  <c r="K23" i="2"/>
  <c r="K22" i="2"/>
  <c r="G33" i="2"/>
  <c r="G32" i="2"/>
  <c r="G31" i="2"/>
  <c r="G30" i="2"/>
  <c r="G29" i="2"/>
  <c r="G28" i="2"/>
  <c r="G27" i="2"/>
  <c r="G26" i="2"/>
  <c r="G25" i="2"/>
  <c r="G24" i="2"/>
  <c r="G23" i="2"/>
  <c r="G22" i="2"/>
  <c r="K21" i="2"/>
  <c r="G21" i="2"/>
  <c r="K20" i="2"/>
  <c r="G20" i="2"/>
  <c r="K19" i="2"/>
  <c r="G19" i="2"/>
  <c r="K18" i="2"/>
  <c r="G18" i="2"/>
  <c r="K17" i="2"/>
  <c r="G17" i="2"/>
  <c r="K16" i="2"/>
  <c r="G16" i="2"/>
  <c r="K15" i="2"/>
  <c r="G15" i="2"/>
  <c r="K14" i="2"/>
  <c r="G14" i="2"/>
  <c r="K13" i="2"/>
  <c r="G13" i="2"/>
  <c r="K12" i="2"/>
  <c r="G12" i="2"/>
  <c r="K11" i="2"/>
  <c r="G11" i="2"/>
  <c r="K10" i="2"/>
  <c r="G10" i="2"/>
  <c r="K9" i="2"/>
  <c r="G9" i="2"/>
  <c r="K8" i="2"/>
  <c r="G8" i="2"/>
  <c r="M7" i="2"/>
  <c r="K7" i="2"/>
  <c r="G7" i="2"/>
  <c r="K6" i="2"/>
  <c r="G6" i="2"/>
  <c r="M5" i="2"/>
  <c r="K5" i="2"/>
  <c r="L5" i="2" s="1"/>
  <c r="G5" i="2"/>
  <c r="K4" i="2"/>
  <c r="L4" i="2" s="1"/>
  <c r="P30" i="2" s="1"/>
  <c r="G4" i="2"/>
  <c r="M6" i="2"/>
  <c r="P8" i="2"/>
  <c r="S21" i="6" l="1"/>
  <c r="S22" i="6" s="1"/>
  <c r="R21" i="6"/>
  <c r="S33" i="6"/>
  <c r="R33" i="6"/>
  <c r="S33" i="5"/>
  <c r="R33" i="5"/>
  <c r="R21" i="5"/>
  <c r="S21" i="5"/>
  <c r="S22" i="5" s="1"/>
  <c r="P22" i="2"/>
  <c r="P4" i="2"/>
  <c r="P14" i="2"/>
  <c r="P16" i="2"/>
  <c r="P11" i="2"/>
  <c r="P17" i="2"/>
  <c r="P23" i="2"/>
  <c r="P27" i="2"/>
  <c r="P31" i="2"/>
  <c r="P9" i="2"/>
  <c r="P12" i="2"/>
  <c r="P20" i="2"/>
  <c r="P6" i="2"/>
  <c r="P26" i="2"/>
  <c r="P7" i="2"/>
  <c r="P15" i="2"/>
  <c r="P24" i="2"/>
  <c r="P28" i="2"/>
  <c r="P32" i="2"/>
  <c r="P18" i="2"/>
  <c r="P19" i="2"/>
  <c r="P5" i="2"/>
  <c r="P10" i="2"/>
  <c r="P13" i="2"/>
  <c r="P21" i="2"/>
  <c r="P25" i="2"/>
  <c r="P29" i="2"/>
  <c r="P33" i="2"/>
  <c r="O23" i="2"/>
  <c r="O26" i="2"/>
  <c r="O31" i="2"/>
  <c r="O29" i="2"/>
  <c r="O24" i="2"/>
  <c r="O32" i="2"/>
  <c r="O27" i="2"/>
  <c r="O7" i="2"/>
  <c r="O22" i="2"/>
  <c r="O30" i="2"/>
  <c r="O8" i="2"/>
  <c r="O25" i="2"/>
  <c r="O33" i="2"/>
  <c r="O28" i="2"/>
  <c r="N31" i="2"/>
  <c r="N6" i="2"/>
  <c r="N32" i="2"/>
  <c r="N26" i="2"/>
  <c r="N24" i="2"/>
  <c r="N30" i="2"/>
  <c r="N22" i="2"/>
  <c r="N28" i="2"/>
  <c r="N33" i="2"/>
  <c r="N23" i="2"/>
  <c r="N25" i="2"/>
  <c r="N27" i="2"/>
  <c r="N29" i="2"/>
  <c r="N7" i="2"/>
  <c r="N8" i="2"/>
  <c r="O17" i="2"/>
  <c r="M4" i="2"/>
  <c r="N5" i="2"/>
  <c r="O6" i="2"/>
  <c r="N4" i="2"/>
  <c r="O4" i="2"/>
  <c r="M9" i="2"/>
  <c r="M10" i="2"/>
  <c r="M11" i="2"/>
  <c r="M12" i="2"/>
  <c r="M13" i="2"/>
  <c r="M14" i="2"/>
  <c r="M15" i="2"/>
  <c r="M16" i="2"/>
  <c r="M17" i="2"/>
  <c r="M18" i="2"/>
  <c r="M19" i="2"/>
  <c r="M20" i="2"/>
  <c r="M21" i="2"/>
  <c r="O5" i="2"/>
  <c r="M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O10" i="2"/>
  <c r="O12" i="2"/>
  <c r="O14" i="2"/>
  <c r="O15" i="2"/>
  <c r="O16" i="2"/>
  <c r="O18" i="2"/>
  <c r="O19" i="2"/>
  <c r="O20" i="2"/>
  <c r="O21" i="2"/>
  <c r="O9" i="2"/>
  <c r="O11" i="2"/>
  <c r="O13" i="2"/>
  <c r="Q7" i="2" l="1"/>
  <c r="Q26" i="2"/>
  <c r="Q24" i="2"/>
  <c r="Q25" i="2"/>
  <c r="Q27" i="2"/>
  <c r="Q28" i="2"/>
  <c r="Q32" i="2"/>
  <c r="Q22" i="2"/>
  <c r="Q30" i="2"/>
  <c r="Q29" i="2"/>
  <c r="Q5" i="2"/>
  <c r="Q23" i="2"/>
  <c r="Q33" i="2"/>
  <c r="S33" i="2" s="1"/>
  <c r="Q31" i="2"/>
  <c r="Q6" i="2"/>
  <c r="Q4" i="2"/>
  <c r="Q8" i="2"/>
  <c r="Q17" i="2"/>
  <c r="Q16" i="2"/>
  <c r="Q15" i="2"/>
  <c r="Q14" i="2"/>
  <c r="Q21" i="2"/>
  <c r="Q13" i="2"/>
  <c r="Q12" i="2"/>
  <c r="Q20" i="2"/>
  <c r="Q19" i="2"/>
  <c r="Q11" i="2"/>
  <c r="Q18" i="2"/>
  <c r="Q10" i="2"/>
  <c r="Q9" i="2"/>
  <c r="R33" i="2" l="1"/>
  <c r="S21" i="2"/>
  <c r="S22" i="2" s="1"/>
  <c r="R21" i="2"/>
</calcChain>
</file>

<file path=xl/sharedStrings.xml><?xml version="1.0" encoding="utf-8"?>
<sst xmlns="http://schemas.openxmlformats.org/spreadsheetml/2006/main" count="92" uniqueCount="21">
  <si>
    <t>Costo Fijo</t>
  </si>
  <si>
    <t>Costo Variable</t>
  </si>
  <si>
    <t>Ventas</t>
  </si>
  <si>
    <t>% 
cimat</t>
  </si>
  <si>
    <t>Inversión
 inicial</t>
  </si>
  <si>
    <t>Saldo</t>
  </si>
  <si>
    <t>Suma</t>
  </si>
  <si>
    <t>Inversión
inicial</t>
  </si>
  <si>
    <t>Año 1 (2021)</t>
  </si>
  <si>
    <t>Mantenimiento</t>
  </si>
  <si>
    <t>Materiales</t>
  </si>
  <si>
    <t xml:space="preserve">Vendedor
</t>
  </si>
  <si>
    <t>%
MAX</t>
  </si>
  <si>
    <t>Operadores</t>
  </si>
  <si>
    <t>Becarios</t>
  </si>
  <si>
    <t>Acumulados</t>
  </si>
  <si>
    <t>Año 2 (2022)</t>
  </si>
  <si>
    <t>Año 3 (2023)</t>
  </si>
  <si>
    <t>Max
(instructor)</t>
  </si>
  <si>
    <t>Costo 
Fijo</t>
  </si>
  <si>
    <t>Costo
Variable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</si>
</sst>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/>
    <xf numFmtId="164" fontId="0" fillId="0" borderId="1" xfId="0" applyNumberFormat="1" applyBorder="1"/>
    <xf numFmtId="164" fontId="0" fillId="2" borderId="1" xfId="0" applyNumberFormat="1" applyFill="1" applyBorder="1"/>
    <xf numFmtId="164" fontId="0" fillId="0" borderId="2" xfId="0" applyNumberFormat="1" applyBorder="1"/>
    <xf numFmtId="164" fontId="0" fillId="0" borderId="0" xfId="0" applyNumberFormat="1" applyBorder="1"/>
    <xf numFmtId="164" fontId="0" fillId="3" borderId="3" xfId="0" applyNumberFormat="1" applyFill="1" applyBorder="1"/>
    <xf numFmtId="164" fontId="0" fillId="0" borderId="5" xfId="0" applyNumberFormat="1" applyBorder="1"/>
    <xf numFmtId="164" fontId="0" fillId="0" borderId="6" xfId="0" applyNumberFormat="1" applyBorder="1"/>
    <xf numFmtId="164" fontId="0" fillId="0" borderId="7" xfId="0" applyNumberFormat="1" applyBorder="1"/>
    <xf numFmtId="164" fontId="0" fillId="0" borderId="8" xfId="0" applyNumberFormat="1" applyBorder="1"/>
    <xf numFmtId="0" fontId="1" fillId="0" borderId="0" xfId="0" applyFont="1"/>
    <xf numFmtId="0" fontId="0" fillId="0" borderId="4" xfId="0" applyBorder="1"/>
    <xf numFmtId="0" fontId="3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/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/>
    </xf>
    <xf numFmtId="0" fontId="3" fillId="4" borderId="13" xfId="0" applyFont="1" applyFill="1" applyBorder="1" applyAlignment="1">
      <alignment horizontal="center" vertical="center"/>
    </xf>
    <xf numFmtId="164" fontId="0" fillId="5" borderId="1" xfId="0" applyNumberFormat="1" applyFill="1" applyBorder="1"/>
    <xf numFmtId="164" fontId="0" fillId="6" borderId="3" xfId="0" applyNumberFormat="1" applyFill="1" applyBorder="1"/>
    <xf numFmtId="164" fontId="4" fillId="0" borderId="0" xfId="0" applyNumberFormat="1" applyFont="1" applyBorder="1" applyAlignment="1">
      <alignment horizontal="center" vertical="center"/>
    </xf>
    <xf numFmtId="164" fontId="4" fillId="0" borderId="0" xfId="0" applyNumberFormat="1" applyFont="1" applyBorder="1" applyAlignment="1">
      <alignment horizontal="center" vertical="center" wrapText="1"/>
    </xf>
    <xf numFmtId="164" fontId="0" fillId="0" borderId="14" xfId="0" applyNumberFormat="1" applyBorder="1"/>
    <xf numFmtId="164" fontId="1" fillId="0" borderId="9" xfId="0" applyNumberFormat="1" applyFont="1" applyBorder="1"/>
    <xf numFmtId="164" fontId="0" fillId="7" borderId="1" xfId="0" applyNumberFormat="1" applyFill="1" applyBorder="1"/>
    <xf numFmtId="0" fontId="3" fillId="4" borderId="15" xfId="0" applyFont="1" applyFill="1" applyBorder="1" applyAlignment="1">
      <alignment horizontal="center" vertical="center"/>
    </xf>
    <xf numFmtId="0" fontId="3" fillId="4" borderId="16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 textRotation="90"/>
    </xf>
    <xf numFmtId="0" fontId="1" fillId="0" borderId="12" xfId="0" applyFont="1" applyBorder="1" applyAlignment="1">
      <alignment horizontal="center" vertical="center" textRotation="90"/>
    </xf>
    <xf numFmtId="0" fontId="1" fillId="0" borderId="10" xfId="0" applyFont="1" applyBorder="1" applyAlignment="1">
      <alignment horizontal="center" vertical="center" textRotation="90"/>
    </xf>
    <xf numFmtId="0" fontId="3" fillId="4" borderId="17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Base!$M$3</c:f>
              <c:strCache>
                <c:ptCount val="1"/>
                <c:pt idx="0">
                  <c:v>Inversión
inicial</c:v>
                </c:pt>
              </c:strCache>
            </c:strRef>
          </c:tx>
          <c:marker>
            <c:symbol val="none"/>
          </c:marker>
          <c:val>
            <c:numRef>
              <c:f>Base!$M$4:$M$33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Base!$N$3</c:f>
              <c:strCache>
                <c:ptCount val="1"/>
                <c:pt idx="0">
                  <c:v>Costo 
Fijo</c:v>
                </c:pt>
              </c:strCache>
            </c:strRef>
          </c:tx>
          <c:marker>
            <c:symbol val="none"/>
          </c:marker>
          <c:val>
            <c:numRef>
              <c:f>Base!$N$4:$N$33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-14000</c:v>
                </c:pt>
                <c:pt idx="7">
                  <c:v>-18000</c:v>
                </c:pt>
                <c:pt idx="8">
                  <c:v>-22000</c:v>
                </c:pt>
                <c:pt idx="9">
                  <c:v>-76000</c:v>
                </c:pt>
                <c:pt idx="10">
                  <c:v>-80000</c:v>
                </c:pt>
                <c:pt idx="11">
                  <c:v>-84000</c:v>
                </c:pt>
                <c:pt idx="12">
                  <c:v>-98000</c:v>
                </c:pt>
                <c:pt idx="13">
                  <c:v>-152000</c:v>
                </c:pt>
                <c:pt idx="14">
                  <c:v>-156000</c:v>
                </c:pt>
                <c:pt idx="15">
                  <c:v>-160000</c:v>
                </c:pt>
                <c:pt idx="16">
                  <c:v>-164000</c:v>
                </c:pt>
                <c:pt idx="17">
                  <c:v>-218000</c:v>
                </c:pt>
                <c:pt idx="18">
                  <c:v>-232000</c:v>
                </c:pt>
                <c:pt idx="19">
                  <c:v>-236000</c:v>
                </c:pt>
                <c:pt idx="20">
                  <c:v>-240000</c:v>
                </c:pt>
                <c:pt idx="21">
                  <c:v>-294000</c:v>
                </c:pt>
                <c:pt idx="22">
                  <c:v>-298000</c:v>
                </c:pt>
                <c:pt idx="23">
                  <c:v>-302000</c:v>
                </c:pt>
                <c:pt idx="24">
                  <c:v>-316000</c:v>
                </c:pt>
                <c:pt idx="25">
                  <c:v>-370000</c:v>
                </c:pt>
                <c:pt idx="26">
                  <c:v>-374000</c:v>
                </c:pt>
                <c:pt idx="27">
                  <c:v>-378000</c:v>
                </c:pt>
                <c:pt idx="28">
                  <c:v>-382000</c:v>
                </c:pt>
                <c:pt idx="29">
                  <c:v>-436000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Base!$O$3</c:f>
              <c:strCache>
                <c:ptCount val="1"/>
                <c:pt idx="0">
                  <c:v>Costo
Variable</c:v>
                </c:pt>
              </c:strCache>
            </c:strRef>
          </c:tx>
          <c:marker>
            <c:symbol val="none"/>
          </c:marker>
          <c:val>
            <c:numRef>
              <c:f>Base!$O$4:$O$33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-10000</c:v>
                </c:pt>
                <c:pt idx="6">
                  <c:v>-10000</c:v>
                </c:pt>
                <c:pt idx="7">
                  <c:v>-10000</c:v>
                </c:pt>
                <c:pt idx="8">
                  <c:v>-10000</c:v>
                </c:pt>
                <c:pt idx="9">
                  <c:v>-11500</c:v>
                </c:pt>
                <c:pt idx="10">
                  <c:v>-11500</c:v>
                </c:pt>
                <c:pt idx="11">
                  <c:v>-11500</c:v>
                </c:pt>
                <c:pt idx="12">
                  <c:v>-11500</c:v>
                </c:pt>
                <c:pt idx="13">
                  <c:v>-13000</c:v>
                </c:pt>
                <c:pt idx="14">
                  <c:v>-13000</c:v>
                </c:pt>
                <c:pt idx="15">
                  <c:v>-13000</c:v>
                </c:pt>
                <c:pt idx="16">
                  <c:v>-13000</c:v>
                </c:pt>
                <c:pt idx="17">
                  <c:v>-14500</c:v>
                </c:pt>
                <c:pt idx="18">
                  <c:v>-14500</c:v>
                </c:pt>
                <c:pt idx="19">
                  <c:v>-14500</c:v>
                </c:pt>
                <c:pt idx="20">
                  <c:v>-14500</c:v>
                </c:pt>
                <c:pt idx="21">
                  <c:v>-16000</c:v>
                </c:pt>
                <c:pt idx="22">
                  <c:v>-16000</c:v>
                </c:pt>
                <c:pt idx="23">
                  <c:v>-16000</c:v>
                </c:pt>
                <c:pt idx="24">
                  <c:v>-16000</c:v>
                </c:pt>
                <c:pt idx="25">
                  <c:v>-17500</c:v>
                </c:pt>
                <c:pt idx="26">
                  <c:v>-17500</c:v>
                </c:pt>
                <c:pt idx="27">
                  <c:v>-17500</c:v>
                </c:pt>
                <c:pt idx="28">
                  <c:v>-17500</c:v>
                </c:pt>
                <c:pt idx="29">
                  <c:v>-19000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Base!$P$3</c:f>
              <c:strCache>
                <c:ptCount val="1"/>
                <c:pt idx="0">
                  <c:v>Ventas</c:v>
                </c:pt>
              </c:strCache>
            </c:strRef>
          </c:tx>
          <c:marker>
            <c:symbol val="none"/>
          </c:marker>
          <c:val>
            <c:numRef>
              <c:f>Base!$P$4:$P$33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8000</c:v>
                </c:pt>
                <c:pt idx="6">
                  <c:v>10000</c:v>
                </c:pt>
                <c:pt idx="7">
                  <c:v>12000</c:v>
                </c:pt>
                <c:pt idx="8">
                  <c:v>52000</c:v>
                </c:pt>
                <c:pt idx="9">
                  <c:v>54000</c:v>
                </c:pt>
                <c:pt idx="10">
                  <c:v>56000</c:v>
                </c:pt>
                <c:pt idx="11">
                  <c:v>96000</c:v>
                </c:pt>
                <c:pt idx="12">
                  <c:v>98000</c:v>
                </c:pt>
                <c:pt idx="13">
                  <c:v>100000</c:v>
                </c:pt>
                <c:pt idx="14">
                  <c:v>140000</c:v>
                </c:pt>
                <c:pt idx="15">
                  <c:v>142000</c:v>
                </c:pt>
                <c:pt idx="16">
                  <c:v>144000</c:v>
                </c:pt>
                <c:pt idx="17">
                  <c:v>184000</c:v>
                </c:pt>
                <c:pt idx="18">
                  <c:v>186000</c:v>
                </c:pt>
                <c:pt idx="19">
                  <c:v>188000</c:v>
                </c:pt>
                <c:pt idx="20">
                  <c:v>228000</c:v>
                </c:pt>
                <c:pt idx="21">
                  <c:v>230000</c:v>
                </c:pt>
                <c:pt idx="22">
                  <c:v>232000</c:v>
                </c:pt>
                <c:pt idx="23">
                  <c:v>272000</c:v>
                </c:pt>
                <c:pt idx="24">
                  <c:v>274000</c:v>
                </c:pt>
                <c:pt idx="25">
                  <c:v>276000</c:v>
                </c:pt>
                <c:pt idx="26">
                  <c:v>316000</c:v>
                </c:pt>
                <c:pt idx="27">
                  <c:v>318000</c:v>
                </c:pt>
                <c:pt idx="28">
                  <c:v>320000</c:v>
                </c:pt>
                <c:pt idx="29">
                  <c:v>360000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Base!$Q$3</c:f>
              <c:strCache>
                <c:ptCount val="1"/>
                <c:pt idx="0">
                  <c:v>Saldo</c:v>
                </c:pt>
              </c:strCache>
            </c:strRef>
          </c:tx>
          <c:marker>
            <c:symbol val="none"/>
          </c:marker>
          <c:val>
            <c:numRef>
              <c:f>Base!$Q$4:$Q$33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-2000</c:v>
                </c:pt>
                <c:pt idx="6">
                  <c:v>-14000</c:v>
                </c:pt>
                <c:pt idx="7">
                  <c:v>-16000</c:v>
                </c:pt>
                <c:pt idx="8">
                  <c:v>20000</c:v>
                </c:pt>
                <c:pt idx="9">
                  <c:v>-33500</c:v>
                </c:pt>
                <c:pt idx="10">
                  <c:v>-35500</c:v>
                </c:pt>
                <c:pt idx="11">
                  <c:v>500</c:v>
                </c:pt>
                <c:pt idx="12">
                  <c:v>-11500</c:v>
                </c:pt>
                <c:pt idx="13">
                  <c:v>-65000</c:v>
                </c:pt>
                <c:pt idx="14">
                  <c:v>-29000</c:v>
                </c:pt>
                <c:pt idx="15">
                  <c:v>-31000</c:v>
                </c:pt>
                <c:pt idx="16">
                  <c:v>-33000</c:v>
                </c:pt>
                <c:pt idx="17">
                  <c:v>-48500</c:v>
                </c:pt>
                <c:pt idx="18">
                  <c:v>-60500</c:v>
                </c:pt>
                <c:pt idx="19">
                  <c:v>-62500</c:v>
                </c:pt>
                <c:pt idx="20">
                  <c:v>-26500</c:v>
                </c:pt>
                <c:pt idx="21">
                  <c:v>-80000</c:v>
                </c:pt>
                <c:pt idx="22">
                  <c:v>-82000</c:v>
                </c:pt>
                <c:pt idx="23">
                  <c:v>-46000</c:v>
                </c:pt>
                <c:pt idx="24">
                  <c:v>-58000</c:v>
                </c:pt>
                <c:pt idx="25">
                  <c:v>-111500</c:v>
                </c:pt>
                <c:pt idx="26">
                  <c:v>-75500</c:v>
                </c:pt>
                <c:pt idx="27">
                  <c:v>-77500</c:v>
                </c:pt>
                <c:pt idx="28">
                  <c:v>-79500</c:v>
                </c:pt>
                <c:pt idx="29">
                  <c:v>-95000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415360"/>
        <c:axId val="157992064"/>
      </c:lineChart>
      <c:catAx>
        <c:axId val="222415360"/>
        <c:scaling>
          <c:orientation val="minMax"/>
        </c:scaling>
        <c:delete val="0"/>
        <c:axPos val="b"/>
        <c:majorTickMark val="out"/>
        <c:minorTickMark val="none"/>
        <c:tickLblPos val="nextTo"/>
        <c:crossAx val="157992064"/>
        <c:crosses val="autoZero"/>
        <c:auto val="1"/>
        <c:lblAlgn val="ctr"/>
        <c:lblOffset val="100"/>
        <c:noMultiLvlLbl val="0"/>
      </c:catAx>
      <c:valAx>
        <c:axId val="157992064"/>
        <c:scaling>
          <c:orientation val="minMax"/>
        </c:scaling>
        <c:delete val="0"/>
        <c:axPos val="l"/>
        <c:majorGridlines/>
        <c:numFmt formatCode="&quot;$&quot;#,##0.00" sourceLinked="1"/>
        <c:majorTickMark val="out"/>
        <c:minorTickMark val="none"/>
        <c:tickLblPos val="nextTo"/>
        <c:crossAx val="2224153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SinOperador!$M$3</c:f>
              <c:strCache>
                <c:ptCount val="1"/>
                <c:pt idx="0">
                  <c:v>Inversión
inicial</c:v>
                </c:pt>
              </c:strCache>
            </c:strRef>
          </c:tx>
          <c:marker>
            <c:symbol val="none"/>
          </c:marker>
          <c:val>
            <c:numRef>
              <c:f>SinOperador!$M$4:$M$33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SinOperador!$N$3</c:f>
              <c:strCache>
                <c:ptCount val="1"/>
                <c:pt idx="0">
                  <c:v>Costo 
Fijo</c:v>
                </c:pt>
              </c:strCache>
            </c:strRef>
          </c:tx>
          <c:marker>
            <c:symbol val="none"/>
          </c:marker>
          <c:val>
            <c:numRef>
              <c:f>SinOperador!$N$4:$N$33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-14000</c:v>
                </c:pt>
                <c:pt idx="7">
                  <c:v>-18000</c:v>
                </c:pt>
                <c:pt idx="8">
                  <c:v>-22000</c:v>
                </c:pt>
                <c:pt idx="9">
                  <c:v>-36000</c:v>
                </c:pt>
                <c:pt idx="10">
                  <c:v>-40000</c:v>
                </c:pt>
                <c:pt idx="11">
                  <c:v>-44000</c:v>
                </c:pt>
                <c:pt idx="12">
                  <c:v>-58000</c:v>
                </c:pt>
                <c:pt idx="13">
                  <c:v>-72000</c:v>
                </c:pt>
                <c:pt idx="14">
                  <c:v>-76000</c:v>
                </c:pt>
                <c:pt idx="15">
                  <c:v>-80000</c:v>
                </c:pt>
                <c:pt idx="16">
                  <c:v>-84000</c:v>
                </c:pt>
                <c:pt idx="17">
                  <c:v>-98000</c:v>
                </c:pt>
                <c:pt idx="18">
                  <c:v>-112000</c:v>
                </c:pt>
                <c:pt idx="19">
                  <c:v>-116000</c:v>
                </c:pt>
                <c:pt idx="20">
                  <c:v>-120000</c:v>
                </c:pt>
                <c:pt idx="21">
                  <c:v>-134000</c:v>
                </c:pt>
                <c:pt idx="22">
                  <c:v>-138000</c:v>
                </c:pt>
                <c:pt idx="23">
                  <c:v>-142000</c:v>
                </c:pt>
                <c:pt idx="24">
                  <c:v>-156000</c:v>
                </c:pt>
                <c:pt idx="25">
                  <c:v>-170000</c:v>
                </c:pt>
                <c:pt idx="26">
                  <c:v>-174000</c:v>
                </c:pt>
                <c:pt idx="27">
                  <c:v>-178000</c:v>
                </c:pt>
                <c:pt idx="28">
                  <c:v>-182000</c:v>
                </c:pt>
                <c:pt idx="29">
                  <c:v>-196000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SinOperador!$O$3</c:f>
              <c:strCache>
                <c:ptCount val="1"/>
                <c:pt idx="0">
                  <c:v>Costo
Variable</c:v>
                </c:pt>
              </c:strCache>
            </c:strRef>
          </c:tx>
          <c:marker>
            <c:symbol val="none"/>
          </c:marker>
          <c:val>
            <c:numRef>
              <c:f>SinOperador!$O$4:$O$33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-10000</c:v>
                </c:pt>
                <c:pt idx="6">
                  <c:v>-10000</c:v>
                </c:pt>
                <c:pt idx="7">
                  <c:v>-10000</c:v>
                </c:pt>
                <c:pt idx="8">
                  <c:v>-10000</c:v>
                </c:pt>
                <c:pt idx="9">
                  <c:v>-11500</c:v>
                </c:pt>
                <c:pt idx="10">
                  <c:v>-11500</c:v>
                </c:pt>
                <c:pt idx="11">
                  <c:v>-11500</c:v>
                </c:pt>
                <c:pt idx="12">
                  <c:v>-11500</c:v>
                </c:pt>
                <c:pt idx="13">
                  <c:v>-13000</c:v>
                </c:pt>
                <c:pt idx="14">
                  <c:v>-13000</c:v>
                </c:pt>
                <c:pt idx="15">
                  <c:v>-13000</c:v>
                </c:pt>
                <c:pt idx="16">
                  <c:v>-13000</c:v>
                </c:pt>
                <c:pt idx="17">
                  <c:v>-14500</c:v>
                </c:pt>
                <c:pt idx="18">
                  <c:v>-14500</c:v>
                </c:pt>
                <c:pt idx="19">
                  <c:v>-14500</c:v>
                </c:pt>
                <c:pt idx="20">
                  <c:v>-14500</c:v>
                </c:pt>
                <c:pt idx="21">
                  <c:v>-16000</c:v>
                </c:pt>
                <c:pt idx="22">
                  <c:v>-16000</c:v>
                </c:pt>
                <c:pt idx="23">
                  <c:v>-16000</c:v>
                </c:pt>
                <c:pt idx="24">
                  <c:v>-16000</c:v>
                </c:pt>
                <c:pt idx="25">
                  <c:v>-17500</c:v>
                </c:pt>
                <c:pt idx="26">
                  <c:v>-17500</c:v>
                </c:pt>
                <c:pt idx="27">
                  <c:v>-17500</c:v>
                </c:pt>
                <c:pt idx="28">
                  <c:v>-17500</c:v>
                </c:pt>
                <c:pt idx="29">
                  <c:v>-19000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SinOperador!$P$3</c:f>
              <c:strCache>
                <c:ptCount val="1"/>
                <c:pt idx="0">
                  <c:v>Ventas</c:v>
                </c:pt>
              </c:strCache>
            </c:strRef>
          </c:tx>
          <c:marker>
            <c:symbol val="none"/>
          </c:marker>
          <c:val>
            <c:numRef>
              <c:f>SinOperador!$P$4:$P$33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8000</c:v>
                </c:pt>
                <c:pt idx="6">
                  <c:v>10000</c:v>
                </c:pt>
                <c:pt idx="7">
                  <c:v>12000</c:v>
                </c:pt>
                <c:pt idx="8">
                  <c:v>52000</c:v>
                </c:pt>
                <c:pt idx="9">
                  <c:v>54000</c:v>
                </c:pt>
                <c:pt idx="10">
                  <c:v>56000</c:v>
                </c:pt>
                <c:pt idx="11">
                  <c:v>96000</c:v>
                </c:pt>
                <c:pt idx="12">
                  <c:v>98000</c:v>
                </c:pt>
                <c:pt idx="13">
                  <c:v>100000</c:v>
                </c:pt>
                <c:pt idx="14">
                  <c:v>140000</c:v>
                </c:pt>
                <c:pt idx="15">
                  <c:v>142000</c:v>
                </c:pt>
                <c:pt idx="16">
                  <c:v>144000</c:v>
                </c:pt>
                <c:pt idx="17">
                  <c:v>184000</c:v>
                </c:pt>
                <c:pt idx="18">
                  <c:v>186000</c:v>
                </c:pt>
                <c:pt idx="19">
                  <c:v>188000</c:v>
                </c:pt>
                <c:pt idx="20">
                  <c:v>228000</c:v>
                </c:pt>
                <c:pt idx="21">
                  <c:v>230000</c:v>
                </c:pt>
                <c:pt idx="22">
                  <c:v>232000</c:v>
                </c:pt>
                <c:pt idx="23">
                  <c:v>272000</c:v>
                </c:pt>
                <c:pt idx="24">
                  <c:v>274000</c:v>
                </c:pt>
                <c:pt idx="25">
                  <c:v>276000</c:v>
                </c:pt>
                <c:pt idx="26">
                  <c:v>316000</c:v>
                </c:pt>
                <c:pt idx="27">
                  <c:v>318000</c:v>
                </c:pt>
                <c:pt idx="28">
                  <c:v>320000</c:v>
                </c:pt>
                <c:pt idx="29">
                  <c:v>360000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SinOperador!$Q$3</c:f>
              <c:strCache>
                <c:ptCount val="1"/>
                <c:pt idx="0">
                  <c:v>Saldo</c:v>
                </c:pt>
              </c:strCache>
            </c:strRef>
          </c:tx>
          <c:marker>
            <c:symbol val="none"/>
          </c:marker>
          <c:val>
            <c:numRef>
              <c:f>SinOperador!$Q$4:$Q$33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-2000</c:v>
                </c:pt>
                <c:pt idx="6">
                  <c:v>-14000</c:v>
                </c:pt>
                <c:pt idx="7">
                  <c:v>-16000</c:v>
                </c:pt>
                <c:pt idx="8">
                  <c:v>20000</c:v>
                </c:pt>
                <c:pt idx="9">
                  <c:v>6500</c:v>
                </c:pt>
                <c:pt idx="10">
                  <c:v>4500</c:v>
                </c:pt>
                <c:pt idx="11">
                  <c:v>40500</c:v>
                </c:pt>
                <c:pt idx="12">
                  <c:v>28500</c:v>
                </c:pt>
                <c:pt idx="13">
                  <c:v>15000</c:v>
                </c:pt>
                <c:pt idx="14">
                  <c:v>51000</c:v>
                </c:pt>
                <c:pt idx="15">
                  <c:v>49000</c:v>
                </c:pt>
                <c:pt idx="16">
                  <c:v>47000</c:v>
                </c:pt>
                <c:pt idx="17">
                  <c:v>71500</c:v>
                </c:pt>
                <c:pt idx="18">
                  <c:v>59500</c:v>
                </c:pt>
                <c:pt idx="19">
                  <c:v>57500</c:v>
                </c:pt>
                <c:pt idx="20">
                  <c:v>93500</c:v>
                </c:pt>
                <c:pt idx="21">
                  <c:v>80000</c:v>
                </c:pt>
                <c:pt idx="22">
                  <c:v>78000</c:v>
                </c:pt>
                <c:pt idx="23">
                  <c:v>114000</c:v>
                </c:pt>
                <c:pt idx="24">
                  <c:v>102000</c:v>
                </c:pt>
                <c:pt idx="25">
                  <c:v>88500</c:v>
                </c:pt>
                <c:pt idx="26">
                  <c:v>124500</c:v>
                </c:pt>
                <c:pt idx="27">
                  <c:v>122500</c:v>
                </c:pt>
                <c:pt idx="28">
                  <c:v>120500</c:v>
                </c:pt>
                <c:pt idx="29">
                  <c:v>145000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094272"/>
        <c:axId val="157994368"/>
      </c:lineChart>
      <c:catAx>
        <c:axId val="223094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57994368"/>
        <c:crosses val="autoZero"/>
        <c:auto val="1"/>
        <c:lblAlgn val="ctr"/>
        <c:lblOffset val="100"/>
        <c:noMultiLvlLbl val="0"/>
      </c:catAx>
      <c:valAx>
        <c:axId val="157994368"/>
        <c:scaling>
          <c:orientation val="minMax"/>
        </c:scaling>
        <c:delete val="0"/>
        <c:axPos val="l"/>
        <c:majorGridlines/>
        <c:numFmt formatCode="&quot;$&quot;#,##0.00" sourceLinked="1"/>
        <c:majorTickMark val="out"/>
        <c:minorTickMark val="none"/>
        <c:tickLblPos val="nextTo"/>
        <c:crossAx val="22309427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Instructores!$M$3</c:f>
              <c:strCache>
                <c:ptCount val="1"/>
                <c:pt idx="0">
                  <c:v>Inversión
inicial</c:v>
                </c:pt>
              </c:strCache>
            </c:strRef>
          </c:tx>
          <c:marker>
            <c:symbol val="none"/>
          </c:marker>
          <c:val>
            <c:numRef>
              <c:f>Instructores!$M$4:$M$33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Instructores!$N$3</c:f>
              <c:strCache>
                <c:ptCount val="1"/>
                <c:pt idx="0">
                  <c:v>Costo 
Fijo</c:v>
                </c:pt>
              </c:strCache>
            </c:strRef>
          </c:tx>
          <c:marker>
            <c:symbol val="none"/>
          </c:marker>
          <c:val>
            <c:numRef>
              <c:f>Instructores!$N$4:$N$33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-14000</c:v>
                </c:pt>
                <c:pt idx="7">
                  <c:v>-18000</c:v>
                </c:pt>
                <c:pt idx="8">
                  <c:v>-22000</c:v>
                </c:pt>
                <c:pt idx="9">
                  <c:v>-36000</c:v>
                </c:pt>
                <c:pt idx="10">
                  <c:v>-40000</c:v>
                </c:pt>
                <c:pt idx="11">
                  <c:v>-44000</c:v>
                </c:pt>
                <c:pt idx="12">
                  <c:v>-58000</c:v>
                </c:pt>
                <c:pt idx="13">
                  <c:v>-72000</c:v>
                </c:pt>
                <c:pt idx="14">
                  <c:v>-76000</c:v>
                </c:pt>
                <c:pt idx="15">
                  <c:v>-80000</c:v>
                </c:pt>
                <c:pt idx="16">
                  <c:v>-84000</c:v>
                </c:pt>
                <c:pt idx="17">
                  <c:v>-98000</c:v>
                </c:pt>
                <c:pt idx="18">
                  <c:v>-112000</c:v>
                </c:pt>
                <c:pt idx="19">
                  <c:v>-116000</c:v>
                </c:pt>
                <c:pt idx="20">
                  <c:v>-120000</c:v>
                </c:pt>
                <c:pt idx="21">
                  <c:v>-134000</c:v>
                </c:pt>
                <c:pt idx="22">
                  <c:v>-138000</c:v>
                </c:pt>
                <c:pt idx="23">
                  <c:v>-142000</c:v>
                </c:pt>
                <c:pt idx="24">
                  <c:v>-156000</c:v>
                </c:pt>
                <c:pt idx="25">
                  <c:v>-170000</c:v>
                </c:pt>
                <c:pt idx="26">
                  <c:v>-174000</c:v>
                </c:pt>
                <c:pt idx="27">
                  <c:v>-178000</c:v>
                </c:pt>
                <c:pt idx="28">
                  <c:v>-182000</c:v>
                </c:pt>
                <c:pt idx="29">
                  <c:v>-196000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Instructores!$O$3</c:f>
              <c:strCache>
                <c:ptCount val="1"/>
                <c:pt idx="0">
                  <c:v>Costo
Variable</c:v>
                </c:pt>
              </c:strCache>
            </c:strRef>
          </c:tx>
          <c:marker>
            <c:symbol val="none"/>
          </c:marker>
          <c:val>
            <c:numRef>
              <c:f>Instructores!$O$4:$O$33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-10000</c:v>
                </c:pt>
                <c:pt idx="6">
                  <c:v>-20000</c:v>
                </c:pt>
                <c:pt idx="7">
                  <c:v>-20000</c:v>
                </c:pt>
                <c:pt idx="8">
                  <c:v>-20000</c:v>
                </c:pt>
                <c:pt idx="9">
                  <c:v>-21500</c:v>
                </c:pt>
                <c:pt idx="10">
                  <c:v>-31500</c:v>
                </c:pt>
                <c:pt idx="11">
                  <c:v>-31500</c:v>
                </c:pt>
                <c:pt idx="12">
                  <c:v>-31500</c:v>
                </c:pt>
                <c:pt idx="13">
                  <c:v>-33000</c:v>
                </c:pt>
                <c:pt idx="14">
                  <c:v>-43000</c:v>
                </c:pt>
                <c:pt idx="15">
                  <c:v>-43000</c:v>
                </c:pt>
                <c:pt idx="16">
                  <c:v>-43000</c:v>
                </c:pt>
                <c:pt idx="17">
                  <c:v>-44500</c:v>
                </c:pt>
                <c:pt idx="18">
                  <c:v>-54500</c:v>
                </c:pt>
                <c:pt idx="19">
                  <c:v>-54500</c:v>
                </c:pt>
                <c:pt idx="20">
                  <c:v>-54500</c:v>
                </c:pt>
                <c:pt idx="21">
                  <c:v>-56000</c:v>
                </c:pt>
                <c:pt idx="22">
                  <c:v>-66000</c:v>
                </c:pt>
                <c:pt idx="23">
                  <c:v>-66000</c:v>
                </c:pt>
                <c:pt idx="24">
                  <c:v>-66000</c:v>
                </c:pt>
                <c:pt idx="25">
                  <c:v>-67500</c:v>
                </c:pt>
                <c:pt idx="26">
                  <c:v>-77500</c:v>
                </c:pt>
                <c:pt idx="27">
                  <c:v>-77500</c:v>
                </c:pt>
                <c:pt idx="28">
                  <c:v>-77500</c:v>
                </c:pt>
                <c:pt idx="29">
                  <c:v>-79000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Instructores!$P$3</c:f>
              <c:strCache>
                <c:ptCount val="1"/>
                <c:pt idx="0">
                  <c:v>Ventas</c:v>
                </c:pt>
              </c:strCache>
            </c:strRef>
          </c:tx>
          <c:marker>
            <c:symbol val="none"/>
          </c:marker>
          <c:val>
            <c:numRef>
              <c:f>Instructores!$P$4:$P$33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8000</c:v>
                </c:pt>
                <c:pt idx="6">
                  <c:v>10000</c:v>
                </c:pt>
                <c:pt idx="7">
                  <c:v>12000</c:v>
                </c:pt>
                <c:pt idx="8">
                  <c:v>52000</c:v>
                </c:pt>
                <c:pt idx="9">
                  <c:v>92000</c:v>
                </c:pt>
                <c:pt idx="10">
                  <c:v>94000</c:v>
                </c:pt>
                <c:pt idx="11">
                  <c:v>134000</c:v>
                </c:pt>
                <c:pt idx="12">
                  <c:v>174000</c:v>
                </c:pt>
                <c:pt idx="13">
                  <c:v>176000</c:v>
                </c:pt>
                <c:pt idx="14">
                  <c:v>216000</c:v>
                </c:pt>
                <c:pt idx="15">
                  <c:v>256000</c:v>
                </c:pt>
                <c:pt idx="16">
                  <c:v>258000</c:v>
                </c:pt>
                <c:pt idx="17">
                  <c:v>298000</c:v>
                </c:pt>
                <c:pt idx="18">
                  <c:v>338000</c:v>
                </c:pt>
                <c:pt idx="19">
                  <c:v>340000</c:v>
                </c:pt>
                <c:pt idx="20">
                  <c:v>380000</c:v>
                </c:pt>
                <c:pt idx="21">
                  <c:v>420000</c:v>
                </c:pt>
                <c:pt idx="22">
                  <c:v>422000</c:v>
                </c:pt>
                <c:pt idx="23">
                  <c:v>462000</c:v>
                </c:pt>
                <c:pt idx="24">
                  <c:v>502000</c:v>
                </c:pt>
                <c:pt idx="25">
                  <c:v>504000</c:v>
                </c:pt>
                <c:pt idx="26">
                  <c:v>544000</c:v>
                </c:pt>
                <c:pt idx="27">
                  <c:v>584000</c:v>
                </c:pt>
                <c:pt idx="28">
                  <c:v>586000</c:v>
                </c:pt>
                <c:pt idx="29">
                  <c:v>626000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Instructores!$Q$3</c:f>
              <c:strCache>
                <c:ptCount val="1"/>
                <c:pt idx="0">
                  <c:v>Saldo</c:v>
                </c:pt>
              </c:strCache>
            </c:strRef>
          </c:tx>
          <c:marker>
            <c:symbol val="none"/>
          </c:marker>
          <c:val>
            <c:numRef>
              <c:f>Instructores!$Q$4:$Q$33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-2000</c:v>
                </c:pt>
                <c:pt idx="6">
                  <c:v>-24000</c:v>
                </c:pt>
                <c:pt idx="7">
                  <c:v>-26000</c:v>
                </c:pt>
                <c:pt idx="8">
                  <c:v>10000</c:v>
                </c:pt>
                <c:pt idx="9">
                  <c:v>34500</c:v>
                </c:pt>
                <c:pt idx="10">
                  <c:v>22500</c:v>
                </c:pt>
                <c:pt idx="11">
                  <c:v>58500</c:v>
                </c:pt>
                <c:pt idx="12">
                  <c:v>84500</c:v>
                </c:pt>
                <c:pt idx="13">
                  <c:v>71000</c:v>
                </c:pt>
                <c:pt idx="14">
                  <c:v>97000</c:v>
                </c:pt>
                <c:pt idx="15">
                  <c:v>133000</c:v>
                </c:pt>
                <c:pt idx="16">
                  <c:v>131000</c:v>
                </c:pt>
                <c:pt idx="17">
                  <c:v>155500</c:v>
                </c:pt>
                <c:pt idx="18">
                  <c:v>171500</c:v>
                </c:pt>
                <c:pt idx="19">
                  <c:v>169500</c:v>
                </c:pt>
                <c:pt idx="20">
                  <c:v>205500</c:v>
                </c:pt>
                <c:pt idx="21">
                  <c:v>230000</c:v>
                </c:pt>
                <c:pt idx="22">
                  <c:v>218000</c:v>
                </c:pt>
                <c:pt idx="23">
                  <c:v>254000</c:v>
                </c:pt>
                <c:pt idx="24">
                  <c:v>280000</c:v>
                </c:pt>
                <c:pt idx="25">
                  <c:v>266500</c:v>
                </c:pt>
                <c:pt idx="26">
                  <c:v>292500</c:v>
                </c:pt>
                <c:pt idx="27">
                  <c:v>328500</c:v>
                </c:pt>
                <c:pt idx="28">
                  <c:v>326500</c:v>
                </c:pt>
                <c:pt idx="29">
                  <c:v>351000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3092736"/>
        <c:axId val="157996672"/>
      </c:lineChart>
      <c:catAx>
        <c:axId val="223092736"/>
        <c:scaling>
          <c:orientation val="minMax"/>
        </c:scaling>
        <c:delete val="0"/>
        <c:axPos val="b"/>
        <c:majorTickMark val="out"/>
        <c:minorTickMark val="none"/>
        <c:tickLblPos val="nextTo"/>
        <c:crossAx val="157996672"/>
        <c:crosses val="autoZero"/>
        <c:auto val="1"/>
        <c:lblAlgn val="ctr"/>
        <c:lblOffset val="100"/>
        <c:noMultiLvlLbl val="0"/>
      </c:catAx>
      <c:valAx>
        <c:axId val="157996672"/>
        <c:scaling>
          <c:orientation val="minMax"/>
        </c:scaling>
        <c:delete val="0"/>
        <c:axPos val="l"/>
        <c:majorGridlines/>
        <c:numFmt formatCode="&quot;$&quot;#,##0.00" sourceLinked="1"/>
        <c:majorTickMark val="out"/>
        <c:minorTickMark val="none"/>
        <c:tickLblPos val="nextTo"/>
        <c:crossAx val="223092736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Base!$M$3</c:f>
              <c:strCache>
                <c:ptCount val="1"/>
                <c:pt idx="0">
                  <c:v>Inversión
inicial</c:v>
                </c:pt>
              </c:strCache>
            </c:strRef>
          </c:tx>
          <c:marker>
            <c:symbol val="none"/>
          </c:marker>
          <c:val>
            <c:numRef>
              <c:f>Base!$M$4:$M$33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Base!$N$3</c:f>
              <c:strCache>
                <c:ptCount val="1"/>
                <c:pt idx="0">
                  <c:v>Costo 
Fijo</c:v>
                </c:pt>
              </c:strCache>
            </c:strRef>
          </c:tx>
          <c:marker>
            <c:symbol val="none"/>
          </c:marker>
          <c:val>
            <c:numRef>
              <c:f>Base!$N$4:$N$33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-14000</c:v>
                </c:pt>
                <c:pt idx="7">
                  <c:v>-18000</c:v>
                </c:pt>
                <c:pt idx="8">
                  <c:v>-22000</c:v>
                </c:pt>
                <c:pt idx="9">
                  <c:v>-76000</c:v>
                </c:pt>
                <c:pt idx="10">
                  <c:v>-80000</c:v>
                </c:pt>
                <c:pt idx="11">
                  <c:v>-84000</c:v>
                </c:pt>
                <c:pt idx="12">
                  <c:v>-98000</c:v>
                </c:pt>
                <c:pt idx="13">
                  <c:v>-152000</c:v>
                </c:pt>
                <c:pt idx="14">
                  <c:v>-156000</c:v>
                </c:pt>
                <c:pt idx="15">
                  <c:v>-160000</c:v>
                </c:pt>
                <c:pt idx="16">
                  <c:v>-164000</c:v>
                </c:pt>
                <c:pt idx="17">
                  <c:v>-218000</c:v>
                </c:pt>
                <c:pt idx="18">
                  <c:v>-232000</c:v>
                </c:pt>
                <c:pt idx="19">
                  <c:v>-236000</c:v>
                </c:pt>
                <c:pt idx="20">
                  <c:v>-240000</c:v>
                </c:pt>
                <c:pt idx="21">
                  <c:v>-294000</c:v>
                </c:pt>
                <c:pt idx="22">
                  <c:v>-298000</c:v>
                </c:pt>
                <c:pt idx="23">
                  <c:v>-302000</c:v>
                </c:pt>
                <c:pt idx="24">
                  <c:v>-316000</c:v>
                </c:pt>
                <c:pt idx="25">
                  <c:v>-370000</c:v>
                </c:pt>
                <c:pt idx="26">
                  <c:v>-374000</c:v>
                </c:pt>
                <c:pt idx="27">
                  <c:v>-378000</c:v>
                </c:pt>
                <c:pt idx="28">
                  <c:v>-382000</c:v>
                </c:pt>
                <c:pt idx="29">
                  <c:v>-436000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Base!$O$3</c:f>
              <c:strCache>
                <c:ptCount val="1"/>
                <c:pt idx="0">
                  <c:v>Costo
Variable</c:v>
                </c:pt>
              </c:strCache>
            </c:strRef>
          </c:tx>
          <c:marker>
            <c:symbol val="none"/>
          </c:marker>
          <c:val>
            <c:numRef>
              <c:f>Base!$O$4:$O$33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-10000</c:v>
                </c:pt>
                <c:pt idx="6">
                  <c:v>-10000</c:v>
                </c:pt>
                <c:pt idx="7">
                  <c:v>-10000</c:v>
                </c:pt>
                <c:pt idx="8">
                  <c:v>-10000</c:v>
                </c:pt>
                <c:pt idx="9">
                  <c:v>-11500</c:v>
                </c:pt>
                <c:pt idx="10">
                  <c:v>-11500</c:v>
                </c:pt>
                <c:pt idx="11">
                  <c:v>-11500</c:v>
                </c:pt>
                <c:pt idx="12">
                  <c:v>-11500</c:v>
                </c:pt>
                <c:pt idx="13">
                  <c:v>-13000</c:v>
                </c:pt>
                <c:pt idx="14">
                  <c:v>-13000</c:v>
                </c:pt>
                <c:pt idx="15">
                  <c:v>-13000</c:v>
                </c:pt>
                <c:pt idx="16">
                  <c:v>-13000</c:v>
                </c:pt>
                <c:pt idx="17">
                  <c:v>-14500</c:v>
                </c:pt>
                <c:pt idx="18">
                  <c:v>-14500</c:v>
                </c:pt>
                <c:pt idx="19">
                  <c:v>-14500</c:v>
                </c:pt>
                <c:pt idx="20">
                  <c:v>-14500</c:v>
                </c:pt>
                <c:pt idx="21">
                  <c:v>-16000</c:v>
                </c:pt>
                <c:pt idx="22">
                  <c:v>-16000</c:v>
                </c:pt>
                <c:pt idx="23">
                  <c:v>-16000</c:v>
                </c:pt>
                <c:pt idx="24">
                  <c:v>-16000</c:v>
                </c:pt>
                <c:pt idx="25">
                  <c:v>-17500</c:v>
                </c:pt>
                <c:pt idx="26">
                  <c:v>-17500</c:v>
                </c:pt>
                <c:pt idx="27">
                  <c:v>-17500</c:v>
                </c:pt>
                <c:pt idx="28">
                  <c:v>-17500</c:v>
                </c:pt>
                <c:pt idx="29">
                  <c:v>-19000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Base!$P$3</c:f>
              <c:strCache>
                <c:ptCount val="1"/>
                <c:pt idx="0">
                  <c:v>Ventas</c:v>
                </c:pt>
              </c:strCache>
            </c:strRef>
          </c:tx>
          <c:marker>
            <c:symbol val="none"/>
          </c:marker>
          <c:val>
            <c:numRef>
              <c:f>Base!$P$4:$P$33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8000</c:v>
                </c:pt>
                <c:pt idx="6">
                  <c:v>10000</c:v>
                </c:pt>
                <c:pt idx="7">
                  <c:v>12000</c:v>
                </c:pt>
                <c:pt idx="8">
                  <c:v>52000</c:v>
                </c:pt>
                <c:pt idx="9">
                  <c:v>54000</c:v>
                </c:pt>
                <c:pt idx="10">
                  <c:v>56000</c:v>
                </c:pt>
                <c:pt idx="11">
                  <c:v>96000</c:v>
                </c:pt>
                <c:pt idx="12">
                  <c:v>98000</c:v>
                </c:pt>
                <c:pt idx="13">
                  <c:v>100000</c:v>
                </c:pt>
                <c:pt idx="14">
                  <c:v>140000</c:v>
                </c:pt>
                <c:pt idx="15">
                  <c:v>142000</c:v>
                </c:pt>
                <c:pt idx="16">
                  <c:v>144000</c:v>
                </c:pt>
                <c:pt idx="17">
                  <c:v>184000</c:v>
                </c:pt>
                <c:pt idx="18">
                  <c:v>186000</c:v>
                </c:pt>
                <c:pt idx="19">
                  <c:v>188000</c:v>
                </c:pt>
                <c:pt idx="20">
                  <c:v>228000</c:v>
                </c:pt>
                <c:pt idx="21">
                  <c:v>230000</c:v>
                </c:pt>
                <c:pt idx="22">
                  <c:v>232000</c:v>
                </c:pt>
                <c:pt idx="23">
                  <c:v>272000</c:v>
                </c:pt>
                <c:pt idx="24">
                  <c:v>274000</c:v>
                </c:pt>
                <c:pt idx="25">
                  <c:v>276000</c:v>
                </c:pt>
                <c:pt idx="26">
                  <c:v>316000</c:v>
                </c:pt>
                <c:pt idx="27">
                  <c:v>318000</c:v>
                </c:pt>
                <c:pt idx="28">
                  <c:v>320000</c:v>
                </c:pt>
                <c:pt idx="29">
                  <c:v>360000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Base!$Q$3</c:f>
              <c:strCache>
                <c:ptCount val="1"/>
                <c:pt idx="0">
                  <c:v>Saldo</c:v>
                </c:pt>
              </c:strCache>
            </c:strRef>
          </c:tx>
          <c:marker>
            <c:symbol val="none"/>
          </c:marker>
          <c:val>
            <c:numRef>
              <c:f>Base!$Q$4:$Q$33</c:f>
              <c:numCache>
                <c:formatCode>"$"#,##0.00</c:formatCode>
                <c:ptCount val="30"/>
                <c:pt idx="0">
                  <c:v>0</c:v>
                </c:pt>
                <c:pt idx="1">
                  <c:v>0</c:v>
                </c:pt>
                <c:pt idx="2">
                  <c:v>2000</c:v>
                </c:pt>
                <c:pt idx="3">
                  <c:v>4000</c:v>
                </c:pt>
                <c:pt idx="4">
                  <c:v>6000</c:v>
                </c:pt>
                <c:pt idx="5">
                  <c:v>-2000</c:v>
                </c:pt>
                <c:pt idx="6">
                  <c:v>-14000</c:v>
                </c:pt>
                <c:pt idx="7">
                  <c:v>-16000</c:v>
                </c:pt>
                <c:pt idx="8">
                  <c:v>20000</c:v>
                </c:pt>
                <c:pt idx="9">
                  <c:v>-33500</c:v>
                </c:pt>
                <c:pt idx="10">
                  <c:v>-35500</c:v>
                </c:pt>
                <c:pt idx="11">
                  <c:v>500</c:v>
                </c:pt>
                <c:pt idx="12">
                  <c:v>-11500</c:v>
                </c:pt>
                <c:pt idx="13">
                  <c:v>-65000</c:v>
                </c:pt>
                <c:pt idx="14">
                  <c:v>-29000</c:v>
                </c:pt>
                <c:pt idx="15">
                  <c:v>-31000</c:v>
                </c:pt>
                <c:pt idx="16">
                  <c:v>-33000</c:v>
                </c:pt>
                <c:pt idx="17">
                  <c:v>-48500</c:v>
                </c:pt>
                <c:pt idx="18">
                  <c:v>-60500</c:v>
                </c:pt>
                <c:pt idx="19">
                  <c:v>-62500</c:v>
                </c:pt>
                <c:pt idx="20">
                  <c:v>-26500</c:v>
                </c:pt>
                <c:pt idx="21">
                  <c:v>-80000</c:v>
                </c:pt>
                <c:pt idx="22">
                  <c:v>-82000</c:v>
                </c:pt>
                <c:pt idx="23">
                  <c:v>-46000</c:v>
                </c:pt>
                <c:pt idx="24">
                  <c:v>-58000</c:v>
                </c:pt>
                <c:pt idx="25">
                  <c:v>-111500</c:v>
                </c:pt>
                <c:pt idx="26">
                  <c:v>-75500</c:v>
                </c:pt>
                <c:pt idx="27">
                  <c:v>-77500</c:v>
                </c:pt>
                <c:pt idx="28">
                  <c:v>-79500</c:v>
                </c:pt>
                <c:pt idx="29">
                  <c:v>-95000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559488"/>
        <c:axId val="223075072"/>
      </c:lineChart>
      <c:catAx>
        <c:axId val="242559488"/>
        <c:scaling>
          <c:orientation val="minMax"/>
        </c:scaling>
        <c:delete val="0"/>
        <c:axPos val="b"/>
        <c:majorTickMark val="out"/>
        <c:minorTickMark val="none"/>
        <c:tickLblPos val="nextTo"/>
        <c:crossAx val="223075072"/>
        <c:crosses val="autoZero"/>
        <c:auto val="1"/>
        <c:lblAlgn val="ctr"/>
        <c:lblOffset val="100"/>
        <c:noMultiLvlLbl val="0"/>
      </c:catAx>
      <c:valAx>
        <c:axId val="223075072"/>
        <c:scaling>
          <c:orientation val="minMax"/>
        </c:scaling>
        <c:delete val="0"/>
        <c:axPos val="l"/>
        <c:majorGridlines/>
        <c:numFmt formatCode="&quot;$&quot;#,##0.00" sourceLinked="1"/>
        <c:majorTickMark val="out"/>
        <c:minorTickMark val="none"/>
        <c:tickLblPos val="nextTo"/>
        <c:crossAx val="242559488"/>
        <c:crosses val="autoZero"/>
        <c:crossBetween val="between"/>
      </c:valAx>
    </c:plotArea>
    <c:legend>
      <c:legendPos val="r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238125</xdr:colOff>
      <xdr:row>0</xdr:row>
      <xdr:rowOff>142875</xdr:rowOff>
    </xdr:from>
    <xdr:to>
      <xdr:col>28</xdr:col>
      <xdr:colOff>47626</xdr:colOff>
      <xdr:row>34</xdr:row>
      <xdr:rowOff>23812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269875</xdr:colOff>
      <xdr:row>0</xdr:row>
      <xdr:rowOff>142875</xdr:rowOff>
    </xdr:from>
    <xdr:to>
      <xdr:col>29</xdr:col>
      <xdr:colOff>50800</xdr:colOff>
      <xdr:row>34</xdr:row>
      <xdr:rowOff>23812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238125</xdr:colOff>
      <xdr:row>0</xdr:row>
      <xdr:rowOff>142875</xdr:rowOff>
    </xdr:from>
    <xdr:to>
      <xdr:col>28</xdr:col>
      <xdr:colOff>47626</xdr:colOff>
      <xdr:row>34</xdr:row>
      <xdr:rowOff>23812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238125</xdr:colOff>
      <xdr:row>0</xdr:row>
      <xdr:rowOff>142875</xdr:rowOff>
    </xdr:from>
    <xdr:to>
      <xdr:col>28</xdr:col>
      <xdr:colOff>47626</xdr:colOff>
      <xdr:row>34</xdr:row>
      <xdr:rowOff>23812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tabSelected="1" zoomScale="90" zoomScaleNormal="90" workbookViewId="0">
      <selection activeCell="A2" sqref="A2"/>
    </sheetView>
  </sheetViews>
  <sheetFormatPr defaultRowHeight="15.75" x14ac:dyDescent="0.25"/>
  <cols>
    <col min="1" max="1" width="6.140625" style="11" customWidth="1"/>
    <col min="2" max="2" width="3" bestFit="1" customWidth="1"/>
    <col min="3" max="3" width="14.85546875" bestFit="1" customWidth="1"/>
    <col min="4" max="4" width="10.28515625" bestFit="1" customWidth="1"/>
    <col min="5" max="5" width="13.42578125" bestFit="1" customWidth="1"/>
    <col min="6" max="6" width="16" bestFit="1" customWidth="1"/>
    <col min="7" max="7" width="11.5703125" bestFit="1" customWidth="1"/>
    <col min="8" max="8" width="11.7109375" bestFit="1" customWidth="1"/>
    <col min="9" max="9" width="11.7109375" customWidth="1"/>
    <col min="10" max="10" width="11.140625" bestFit="1" customWidth="1"/>
    <col min="11" max="11" width="11.5703125" bestFit="1" customWidth="1"/>
    <col min="12" max="12" width="11.140625" bestFit="1" customWidth="1"/>
    <col min="13" max="13" width="10" bestFit="1" customWidth="1"/>
    <col min="14" max="14" width="12.7109375" bestFit="1" customWidth="1"/>
    <col min="15" max="15" width="11.5703125" bestFit="1" customWidth="1"/>
    <col min="16" max="16" width="12" bestFit="1" customWidth="1"/>
    <col min="17" max="17" width="12.7109375" bestFit="1" customWidth="1"/>
    <col min="18" max="19" width="14.85546875" bestFit="1" customWidth="1"/>
  </cols>
  <sheetData>
    <row r="1" spans="1:21" x14ac:dyDescent="0.25">
      <c r="D1" s="1"/>
      <c r="E1" s="1"/>
      <c r="F1" s="1"/>
      <c r="G1" s="1"/>
      <c r="H1" s="1"/>
      <c r="I1" s="1"/>
      <c r="J1" s="1"/>
      <c r="K1" s="1"/>
      <c r="L1" s="1"/>
      <c r="M1" s="1"/>
      <c r="R1" s="1"/>
      <c r="S1" s="1"/>
      <c r="T1" s="1"/>
      <c r="U1" s="1"/>
    </row>
    <row r="2" spans="1:21" ht="56.25" customHeight="1" x14ac:dyDescent="0.25">
      <c r="C2" s="13" t="s">
        <v>4</v>
      </c>
      <c r="D2" s="28" t="s">
        <v>0</v>
      </c>
      <c r="E2" s="28"/>
      <c r="F2" s="28"/>
      <c r="G2" s="28"/>
      <c r="H2" s="26" t="s">
        <v>1</v>
      </c>
      <c r="I2" s="27"/>
      <c r="J2" s="27"/>
      <c r="K2" s="32"/>
      <c r="L2" s="18" t="s">
        <v>2</v>
      </c>
      <c r="M2" s="26" t="s">
        <v>15</v>
      </c>
      <c r="N2" s="27"/>
      <c r="O2" s="27"/>
      <c r="P2" s="27"/>
      <c r="Q2" s="27"/>
      <c r="R2" s="22" t="s">
        <v>3</v>
      </c>
      <c r="S2" s="22" t="s">
        <v>12</v>
      </c>
    </row>
    <row r="3" spans="1:21" ht="30" x14ac:dyDescent="0.25">
      <c r="C3" s="14"/>
      <c r="D3" s="15" t="s">
        <v>14</v>
      </c>
      <c r="E3" s="15" t="s">
        <v>13</v>
      </c>
      <c r="F3" s="15" t="s">
        <v>9</v>
      </c>
      <c r="G3" s="17" t="s">
        <v>6</v>
      </c>
      <c r="H3" s="15" t="s">
        <v>10</v>
      </c>
      <c r="I3" s="16" t="s">
        <v>18</v>
      </c>
      <c r="J3" s="16" t="s">
        <v>11</v>
      </c>
      <c r="K3" s="17" t="s">
        <v>6</v>
      </c>
      <c r="L3" s="15"/>
      <c r="M3" s="16" t="s">
        <v>7</v>
      </c>
      <c r="N3" s="16" t="s">
        <v>19</v>
      </c>
      <c r="O3" s="16" t="s">
        <v>20</v>
      </c>
      <c r="P3" s="15" t="s">
        <v>2</v>
      </c>
      <c r="Q3" s="15" t="s">
        <v>5</v>
      </c>
      <c r="R3" s="21"/>
      <c r="S3" s="21"/>
    </row>
    <row r="4" spans="1:21" ht="15" x14ac:dyDescent="0.25">
      <c r="A4" s="29" t="s">
        <v>8</v>
      </c>
      <c r="B4" s="12">
        <v>1</v>
      </c>
      <c r="C4" s="2">
        <v>0</v>
      </c>
      <c r="D4" s="2">
        <v>0</v>
      </c>
      <c r="E4" s="2">
        <v>0</v>
      </c>
      <c r="F4" s="4">
        <v>0</v>
      </c>
      <c r="G4" s="4">
        <f t="shared" ref="G4:G33" si="0">SUM(D4:F4)</f>
        <v>0</v>
      </c>
      <c r="H4" s="2">
        <v>0</v>
      </c>
      <c r="I4" s="2">
        <v>0</v>
      </c>
      <c r="J4" s="2">
        <v>0</v>
      </c>
      <c r="K4" s="2">
        <f t="shared" ref="K4:K33" si="1">SUM(H4:J4)</f>
        <v>0</v>
      </c>
      <c r="L4" s="2">
        <f t="shared" ref="L4:L5" si="2">SUM(I4:K4)</f>
        <v>0</v>
      </c>
      <c r="M4" s="7">
        <f>SUM(C$4:C4)</f>
        <v>0</v>
      </c>
      <c r="N4" s="2">
        <f>SUM(G$4:G4)</f>
        <v>0</v>
      </c>
      <c r="O4" s="2">
        <f>SUM(K$4:K4)</f>
        <v>0</v>
      </c>
      <c r="P4" s="2">
        <f>SUM(L$4:L4)</f>
        <v>0</v>
      </c>
      <c r="Q4" s="8">
        <f t="shared" ref="Q4:Q21" si="3">SUM(M4:O4) + P4</f>
        <v>0</v>
      </c>
      <c r="R4" s="5"/>
      <c r="S4" s="5"/>
    </row>
    <row r="5" spans="1:21" ht="15" x14ac:dyDescent="0.25">
      <c r="A5" s="29"/>
      <c r="B5" s="12">
        <v>2</v>
      </c>
      <c r="C5" s="2">
        <v>0</v>
      </c>
      <c r="D5" s="2">
        <v>0</v>
      </c>
      <c r="E5" s="2">
        <v>0</v>
      </c>
      <c r="F5" s="4">
        <v>0</v>
      </c>
      <c r="G5" s="4">
        <f t="shared" si="0"/>
        <v>0</v>
      </c>
      <c r="H5" s="2">
        <v>0</v>
      </c>
      <c r="I5" s="2">
        <v>0</v>
      </c>
      <c r="J5" s="2">
        <v>0</v>
      </c>
      <c r="K5" s="2">
        <f t="shared" si="1"/>
        <v>0</v>
      </c>
      <c r="L5" s="2">
        <f t="shared" si="2"/>
        <v>0</v>
      </c>
      <c r="M5" s="7">
        <f>SUM(C$4:C5)</f>
        <v>0</v>
      </c>
      <c r="N5" s="2">
        <f>SUM(G$4:G5)</f>
        <v>0</v>
      </c>
      <c r="O5" s="2">
        <f>SUM(K$4:K5)</f>
        <v>0</v>
      </c>
      <c r="P5" s="2">
        <f>SUM(L$4:L5)</f>
        <v>0</v>
      </c>
      <c r="Q5" s="8">
        <f t="shared" si="3"/>
        <v>0</v>
      </c>
      <c r="R5" s="5"/>
      <c r="S5" s="5"/>
    </row>
    <row r="6" spans="1:21" ht="15" x14ac:dyDescent="0.25">
      <c r="A6" s="29"/>
      <c r="B6" s="12">
        <v>3</v>
      </c>
      <c r="C6" s="2">
        <v>0</v>
      </c>
      <c r="D6" s="2">
        <v>0</v>
      </c>
      <c r="E6" s="2">
        <v>0</v>
      </c>
      <c r="F6" s="4">
        <v>0</v>
      </c>
      <c r="G6" s="4">
        <f t="shared" si="0"/>
        <v>0</v>
      </c>
      <c r="H6" s="2">
        <v>0</v>
      </c>
      <c r="I6" s="2">
        <v>0</v>
      </c>
      <c r="J6" s="2">
        <v>0</v>
      </c>
      <c r="K6" s="2">
        <f t="shared" si="1"/>
        <v>0</v>
      </c>
      <c r="L6" s="20">
        <v>2000</v>
      </c>
      <c r="M6" s="7">
        <f>SUM(C$4:C6)</f>
        <v>0</v>
      </c>
      <c r="N6" s="2">
        <f>SUM(G$4:G6)</f>
        <v>0</v>
      </c>
      <c r="O6" s="2">
        <f>SUM(K$4:K6)</f>
        <v>0</v>
      </c>
      <c r="P6" s="2">
        <f>SUM(L$4:L6)</f>
        <v>2000</v>
      </c>
      <c r="Q6" s="8">
        <f t="shared" si="3"/>
        <v>2000</v>
      </c>
      <c r="R6" s="5"/>
      <c r="S6" s="5"/>
    </row>
    <row r="7" spans="1:21" ht="15" x14ac:dyDescent="0.25">
      <c r="A7" s="29"/>
      <c r="B7" s="12">
        <v>4</v>
      </c>
      <c r="C7" s="2">
        <v>0</v>
      </c>
      <c r="D7" s="2">
        <v>0</v>
      </c>
      <c r="E7" s="2">
        <v>0</v>
      </c>
      <c r="F7" s="4">
        <v>0</v>
      </c>
      <c r="G7" s="4">
        <f t="shared" si="0"/>
        <v>0</v>
      </c>
      <c r="H7" s="2">
        <v>0</v>
      </c>
      <c r="I7" s="2">
        <v>0</v>
      </c>
      <c r="J7" s="2">
        <v>0</v>
      </c>
      <c r="K7" s="2">
        <f t="shared" si="1"/>
        <v>0</v>
      </c>
      <c r="L7" s="20">
        <v>2000</v>
      </c>
      <c r="M7" s="7">
        <f>SUM(C$4:C7)</f>
        <v>0</v>
      </c>
      <c r="N7" s="2">
        <f>SUM(G$4:G7)</f>
        <v>0</v>
      </c>
      <c r="O7" s="2">
        <f>SUM(K$4:K7)</f>
        <v>0</v>
      </c>
      <c r="P7" s="2">
        <f>SUM(L$4:L7)</f>
        <v>4000</v>
      </c>
      <c r="Q7" s="8">
        <f t="shared" si="3"/>
        <v>4000</v>
      </c>
      <c r="R7" s="5"/>
      <c r="S7" s="5"/>
    </row>
    <row r="8" spans="1:21" ht="15" x14ac:dyDescent="0.25">
      <c r="A8" s="29"/>
      <c r="B8" s="12">
        <v>5</v>
      </c>
      <c r="C8" s="2">
        <v>0</v>
      </c>
      <c r="D8" s="2">
        <v>0</v>
      </c>
      <c r="E8" s="2">
        <v>0</v>
      </c>
      <c r="F8" s="4">
        <v>0</v>
      </c>
      <c r="G8" s="4">
        <f t="shared" si="0"/>
        <v>0</v>
      </c>
      <c r="H8" s="2">
        <v>0</v>
      </c>
      <c r="I8" s="2">
        <v>0</v>
      </c>
      <c r="J8" s="2">
        <v>0</v>
      </c>
      <c r="K8" s="2">
        <f t="shared" si="1"/>
        <v>0</v>
      </c>
      <c r="L8" s="20">
        <v>2000</v>
      </c>
      <c r="M8" s="7">
        <f>SUM(C$4:C8)</f>
        <v>0</v>
      </c>
      <c r="N8" s="2">
        <f>SUM(G$4:G8)</f>
        <v>0</v>
      </c>
      <c r="O8" s="2">
        <f>SUM(K$4:K8)</f>
        <v>0</v>
      </c>
      <c r="P8" s="2">
        <f>SUM(L$4:L8)</f>
        <v>6000</v>
      </c>
      <c r="Q8" s="8">
        <f t="shared" si="3"/>
        <v>6000</v>
      </c>
      <c r="R8" s="5"/>
      <c r="S8" s="5"/>
    </row>
    <row r="9" spans="1:21" thickBot="1" x14ac:dyDescent="0.3">
      <c r="A9" s="30"/>
      <c r="B9" s="12">
        <v>6</v>
      </c>
      <c r="C9" s="2">
        <v>0</v>
      </c>
      <c r="D9" s="2">
        <v>0</v>
      </c>
      <c r="E9" s="2">
        <v>0</v>
      </c>
      <c r="F9" s="4">
        <v>0</v>
      </c>
      <c r="G9" s="4">
        <f t="shared" si="0"/>
        <v>0</v>
      </c>
      <c r="H9" s="3">
        <v>-10000</v>
      </c>
      <c r="I9" s="2">
        <v>0</v>
      </c>
      <c r="J9" s="2">
        <v>0</v>
      </c>
      <c r="K9" s="2">
        <f t="shared" si="1"/>
        <v>-10000</v>
      </c>
      <c r="L9" s="20">
        <v>2000</v>
      </c>
      <c r="M9" s="7">
        <f>SUM(C$4:C9)</f>
        <v>0</v>
      </c>
      <c r="N9" s="2">
        <f>SUM(G$4:G9)</f>
        <v>0</v>
      </c>
      <c r="O9" s="2">
        <f>SUM(K$4:K9)</f>
        <v>-10000</v>
      </c>
      <c r="P9" s="2">
        <f>SUM(L$4:L9)</f>
        <v>8000</v>
      </c>
      <c r="Q9" s="8">
        <f t="shared" si="3"/>
        <v>-2000</v>
      </c>
      <c r="R9" s="5"/>
      <c r="S9" s="5"/>
    </row>
    <row r="10" spans="1:21" ht="15" x14ac:dyDescent="0.25">
      <c r="A10" s="31" t="s">
        <v>16</v>
      </c>
      <c r="B10" s="12">
        <v>7</v>
      </c>
      <c r="C10" s="2">
        <v>0</v>
      </c>
      <c r="D10" s="3">
        <v>-4000</v>
      </c>
      <c r="E10" s="2">
        <v>0</v>
      </c>
      <c r="F10" s="19">
        <v>-10000</v>
      </c>
      <c r="G10" s="4">
        <f t="shared" si="0"/>
        <v>-14000</v>
      </c>
      <c r="H10" s="2">
        <v>0</v>
      </c>
      <c r="I10" s="2">
        <v>0</v>
      </c>
      <c r="J10" s="2">
        <v>0</v>
      </c>
      <c r="K10" s="2">
        <f t="shared" si="1"/>
        <v>0</v>
      </c>
      <c r="L10" s="20">
        <v>2000</v>
      </c>
      <c r="M10" s="7">
        <f>SUM(C$4:C10)</f>
        <v>0</v>
      </c>
      <c r="N10" s="2">
        <f>SUM(G$4:G10)</f>
        <v>-14000</v>
      </c>
      <c r="O10" s="2">
        <f>SUM(K$4:K10)</f>
        <v>-10000</v>
      </c>
      <c r="P10" s="2">
        <f>SUM(L$4:L10)</f>
        <v>10000</v>
      </c>
      <c r="Q10" s="8">
        <f t="shared" si="3"/>
        <v>-14000</v>
      </c>
      <c r="R10" s="5"/>
      <c r="S10" s="5"/>
    </row>
    <row r="11" spans="1:21" ht="15" x14ac:dyDescent="0.25">
      <c r="A11" s="29"/>
      <c r="B11" s="12">
        <v>8</v>
      </c>
      <c r="C11" s="2">
        <v>0</v>
      </c>
      <c r="D11" s="3">
        <v>-4000</v>
      </c>
      <c r="E11" s="2">
        <v>0</v>
      </c>
      <c r="F11" s="4">
        <v>0</v>
      </c>
      <c r="G11" s="4">
        <f t="shared" si="0"/>
        <v>-4000</v>
      </c>
      <c r="H11" s="2">
        <v>0</v>
      </c>
      <c r="I11" s="2">
        <v>0</v>
      </c>
      <c r="J11" s="2">
        <v>0</v>
      </c>
      <c r="K11" s="2">
        <f t="shared" si="1"/>
        <v>0</v>
      </c>
      <c r="L11" s="20">
        <v>2000</v>
      </c>
      <c r="M11" s="7">
        <f>SUM(C$4:C11)</f>
        <v>0</v>
      </c>
      <c r="N11" s="2">
        <f>SUM(G$4:G11)</f>
        <v>-18000</v>
      </c>
      <c r="O11" s="2">
        <f>SUM(K$4:K11)</f>
        <v>-10000</v>
      </c>
      <c r="P11" s="2">
        <f>SUM(L$4:L11)</f>
        <v>12000</v>
      </c>
      <c r="Q11" s="8">
        <f t="shared" si="3"/>
        <v>-16000</v>
      </c>
      <c r="R11" s="5"/>
      <c r="S11" s="5"/>
    </row>
    <row r="12" spans="1:21" ht="15" x14ac:dyDescent="0.25">
      <c r="A12" s="29"/>
      <c r="B12" s="12">
        <v>9</v>
      </c>
      <c r="C12" s="2">
        <v>0</v>
      </c>
      <c r="D12" s="3">
        <v>-4000</v>
      </c>
      <c r="E12" s="2">
        <v>0</v>
      </c>
      <c r="F12" s="4">
        <v>0</v>
      </c>
      <c r="G12" s="4">
        <f t="shared" si="0"/>
        <v>-4000</v>
      </c>
      <c r="H12" s="2">
        <v>0</v>
      </c>
      <c r="I12" s="2">
        <v>0</v>
      </c>
      <c r="J12" s="2">
        <v>0</v>
      </c>
      <c r="K12" s="2">
        <f t="shared" si="1"/>
        <v>0</v>
      </c>
      <c r="L12" s="6">
        <v>40000</v>
      </c>
      <c r="M12" s="7">
        <f>SUM(C$4:C12)</f>
        <v>0</v>
      </c>
      <c r="N12" s="2">
        <f>SUM(G$4:G12)</f>
        <v>-22000</v>
      </c>
      <c r="O12" s="2">
        <f>SUM(K$4:K12)</f>
        <v>-10000</v>
      </c>
      <c r="P12" s="2">
        <f>SUM(L$4:L12)</f>
        <v>52000</v>
      </c>
      <c r="Q12" s="8">
        <f t="shared" si="3"/>
        <v>20000</v>
      </c>
      <c r="R12" s="5"/>
      <c r="S12" s="5"/>
    </row>
    <row r="13" spans="1:21" ht="15" x14ac:dyDescent="0.25">
      <c r="A13" s="29"/>
      <c r="B13" s="12">
        <v>10</v>
      </c>
      <c r="C13" s="2">
        <v>0</v>
      </c>
      <c r="D13" s="3">
        <v>-4000</v>
      </c>
      <c r="E13" s="19">
        <v>-50000</v>
      </c>
      <c r="F13" s="4">
        <v>0</v>
      </c>
      <c r="G13" s="4">
        <f t="shared" si="0"/>
        <v>-54000</v>
      </c>
      <c r="H13" s="3">
        <v>-1500</v>
      </c>
      <c r="I13" s="2">
        <v>0</v>
      </c>
      <c r="J13" s="2">
        <v>0</v>
      </c>
      <c r="K13" s="2">
        <f t="shared" si="1"/>
        <v>-1500</v>
      </c>
      <c r="L13" s="20">
        <v>2000</v>
      </c>
      <c r="M13" s="7">
        <f>SUM(C$4:C13)</f>
        <v>0</v>
      </c>
      <c r="N13" s="2">
        <f>SUM(G$4:G13)</f>
        <v>-76000</v>
      </c>
      <c r="O13" s="2">
        <f>SUM(K$4:K13)</f>
        <v>-11500</v>
      </c>
      <c r="P13" s="2">
        <f>SUM(L$4:L13)</f>
        <v>54000</v>
      </c>
      <c r="Q13" s="8">
        <f t="shared" si="3"/>
        <v>-33500</v>
      </c>
      <c r="R13" s="5"/>
      <c r="S13" s="5"/>
    </row>
    <row r="14" spans="1:21" ht="15" x14ac:dyDescent="0.25">
      <c r="A14" s="29"/>
      <c r="B14" s="12">
        <v>11</v>
      </c>
      <c r="C14" s="2">
        <v>0</v>
      </c>
      <c r="D14" s="3">
        <v>-4000</v>
      </c>
      <c r="E14" s="2">
        <v>0</v>
      </c>
      <c r="F14" s="4">
        <v>0</v>
      </c>
      <c r="G14" s="4">
        <f t="shared" si="0"/>
        <v>-4000</v>
      </c>
      <c r="H14" s="2">
        <v>0</v>
      </c>
      <c r="I14" s="2">
        <v>0</v>
      </c>
      <c r="J14" s="2">
        <v>0</v>
      </c>
      <c r="K14" s="2">
        <f t="shared" si="1"/>
        <v>0</v>
      </c>
      <c r="L14" s="20">
        <v>2000</v>
      </c>
      <c r="M14" s="7">
        <f>SUM(C$4:C14)</f>
        <v>0</v>
      </c>
      <c r="N14" s="2">
        <f>SUM(G$4:G14)</f>
        <v>-80000</v>
      </c>
      <c r="O14" s="2">
        <f>SUM(K$4:K14)</f>
        <v>-11500</v>
      </c>
      <c r="P14" s="2">
        <f>SUM(L$4:L14)</f>
        <v>56000</v>
      </c>
      <c r="Q14" s="8">
        <f t="shared" si="3"/>
        <v>-35500</v>
      </c>
      <c r="R14" s="5"/>
      <c r="S14" s="5"/>
    </row>
    <row r="15" spans="1:21" ht="15" x14ac:dyDescent="0.25">
      <c r="A15" s="29"/>
      <c r="B15" s="12">
        <v>12</v>
      </c>
      <c r="C15" s="2">
        <v>0</v>
      </c>
      <c r="D15" s="3">
        <v>-4000</v>
      </c>
      <c r="E15" s="2">
        <v>0</v>
      </c>
      <c r="F15" s="4">
        <v>0</v>
      </c>
      <c r="G15" s="4">
        <f t="shared" si="0"/>
        <v>-4000</v>
      </c>
      <c r="H15" s="2">
        <v>0</v>
      </c>
      <c r="I15" s="2">
        <v>0</v>
      </c>
      <c r="J15" s="2">
        <v>0</v>
      </c>
      <c r="K15" s="2">
        <f t="shared" si="1"/>
        <v>0</v>
      </c>
      <c r="L15" s="6">
        <v>40000</v>
      </c>
      <c r="M15" s="7">
        <f>SUM(C$4:C15)</f>
        <v>0</v>
      </c>
      <c r="N15" s="2">
        <f>SUM(G$4:G15)</f>
        <v>-84000</v>
      </c>
      <c r="O15" s="2">
        <f>SUM(K$4:K15)</f>
        <v>-11500</v>
      </c>
      <c r="P15" s="2">
        <f>SUM(L$4:L15)</f>
        <v>96000</v>
      </c>
      <c r="Q15" s="8">
        <f t="shared" si="3"/>
        <v>500</v>
      </c>
      <c r="R15" s="5"/>
      <c r="S15" s="5"/>
    </row>
    <row r="16" spans="1:21" ht="15" x14ac:dyDescent="0.25">
      <c r="A16" s="29"/>
      <c r="B16" s="12">
        <v>13</v>
      </c>
      <c r="C16" s="2">
        <v>0</v>
      </c>
      <c r="D16" s="3">
        <v>-4000</v>
      </c>
      <c r="E16" s="2">
        <v>0</v>
      </c>
      <c r="F16" s="19">
        <v>-10000</v>
      </c>
      <c r="G16" s="4">
        <f t="shared" si="0"/>
        <v>-14000</v>
      </c>
      <c r="H16" s="2">
        <v>0</v>
      </c>
      <c r="I16" s="2">
        <v>0</v>
      </c>
      <c r="J16" s="2">
        <v>0</v>
      </c>
      <c r="K16" s="2">
        <f t="shared" si="1"/>
        <v>0</v>
      </c>
      <c r="L16" s="20">
        <v>2000</v>
      </c>
      <c r="M16" s="7">
        <f>SUM(C$4:C16)</f>
        <v>0</v>
      </c>
      <c r="N16" s="2">
        <f>SUM(G$4:G16)</f>
        <v>-98000</v>
      </c>
      <c r="O16" s="2">
        <f>SUM(K$4:K16)</f>
        <v>-11500</v>
      </c>
      <c r="P16" s="2">
        <f>SUM(L$4:L16)</f>
        <v>98000</v>
      </c>
      <c r="Q16" s="8">
        <f t="shared" si="3"/>
        <v>-11500</v>
      </c>
      <c r="R16" s="5"/>
      <c r="S16" s="5"/>
    </row>
    <row r="17" spans="1:19" ht="15" x14ac:dyDescent="0.25">
      <c r="A17" s="29"/>
      <c r="B17" s="12">
        <v>14</v>
      </c>
      <c r="C17" s="2">
        <v>0</v>
      </c>
      <c r="D17" s="3">
        <v>-4000</v>
      </c>
      <c r="E17" s="19">
        <v>-50000</v>
      </c>
      <c r="F17" s="4">
        <v>0</v>
      </c>
      <c r="G17" s="4">
        <f t="shared" si="0"/>
        <v>-54000</v>
      </c>
      <c r="H17" s="3">
        <v>-1500</v>
      </c>
      <c r="I17" s="2">
        <v>0</v>
      </c>
      <c r="J17" s="2">
        <v>0</v>
      </c>
      <c r="K17" s="2">
        <f t="shared" si="1"/>
        <v>-1500</v>
      </c>
      <c r="L17" s="20">
        <v>2000</v>
      </c>
      <c r="M17" s="7">
        <f>SUM(C$4:C17)</f>
        <v>0</v>
      </c>
      <c r="N17" s="2">
        <f>SUM(G$4:G17)</f>
        <v>-152000</v>
      </c>
      <c r="O17" s="2">
        <f>SUM(K$4:K17)</f>
        <v>-13000</v>
      </c>
      <c r="P17" s="2">
        <f>SUM(L$4:L17)</f>
        <v>100000</v>
      </c>
      <c r="Q17" s="8">
        <f t="shared" si="3"/>
        <v>-65000</v>
      </c>
      <c r="R17" s="5"/>
      <c r="S17" s="5"/>
    </row>
    <row r="18" spans="1:19" ht="15" x14ac:dyDescent="0.25">
      <c r="A18" s="29"/>
      <c r="B18" s="12">
        <v>15</v>
      </c>
      <c r="C18" s="2">
        <v>0</v>
      </c>
      <c r="D18" s="3">
        <v>-4000</v>
      </c>
      <c r="E18" s="2">
        <v>0</v>
      </c>
      <c r="F18" s="4">
        <v>0</v>
      </c>
      <c r="G18" s="4">
        <f t="shared" si="0"/>
        <v>-4000</v>
      </c>
      <c r="H18" s="2">
        <v>0</v>
      </c>
      <c r="I18" s="2">
        <v>0</v>
      </c>
      <c r="J18" s="2">
        <v>0</v>
      </c>
      <c r="K18" s="2">
        <f t="shared" si="1"/>
        <v>0</v>
      </c>
      <c r="L18" s="6">
        <v>40000</v>
      </c>
      <c r="M18" s="7">
        <f>SUM(C$4:C18)</f>
        <v>0</v>
      </c>
      <c r="N18" s="2">
        <f>SUM(G$4:G18)</f>
        <v>-156000</v>
      </c>
      <c r="O18" s="2">
        <f>SUM(K$4:K18)</f>
        <v>-13000</v>
      </c>
      <c r="P18" s="2">
        <f>SUM(L$4:L18)</f>
        <v>140000</v>
      </c>
      <c r="Q18" s="8">
        <f t="shared" si="3"/>
        <v>-29000</v>
      </c>
      <c r="R18" s="5"/>
      <c r="S18" s="5"/>
    </row>
    <row r="19" spans="1:19" ht="15" x14ac:dyDescent="0.25">
      <c r="A19" s="29"/>
      <c r="B19" s="12">
        <v>16</v>
      </c>
      <c r="C19" s="2">
        <v>0</v>
      </c>
      <c r="D19" s="3">
        <v>-4000</v>
      </c>
      <c r="E19" s="2">
        <v>0</v>
      </c>
      <c r="F19" s="4">
        <v>0</v>
      </c>
      <c r="G19" s="4">
        <f t="shared" si="0"/>
        <v>-4000</v>
      </c>
      <c r="H19" s="2">
        <v>0</v>
      </c>
      <c r="I19" s="2">
        <v>0</v>
      </c>
      <c r="J19" s="2">
        <v>0</v>
      </c>
      <c r="K19" s="2">
        <f t="shared" si="1"/>
        <v>0</v>
      </c>
      <c r="L19" s="20">
        <v>2000</v>
      </c>
      <c r="M19" s="7">
        <f>SUM(C$4:C19)</f>
        <v>0</v>
      </c>
      <c r="N19" s="2">
        <f>SUM(G$4:G19)</f>
        <v>-160000</v>
      </c>
      <c r="O19" s="2">
        <f>SUM(K$4:K19)</f>
        <v>-13000</v>
      </c>
      <c r="P19" s="2">
        <f>SUM(L$4:L19)</f>
        <v>142000</v>
      </c>
      <c r="Q19" s="8">
        <f t="shared" si="3"/>
        <v>-31000</v>
      </c>
      <c r="R19" s="5"/>
      <c r="S19" s="5"/>
    </row>
    <row r="20" spans="1:19" thickBot="1" x14ac:dyDescent="0.3">
      <c r="A20" s="29"/>
      <c r="B20" s="12">
        <v>17</v>
      </c>
      <c r="C20" s="2">
        <v>0</v>
      </c>
      <c r="D20" s="3">
        <v>-4000</v>
      </c>
      <c r="E20" s="2">
        <v>0</v>
      </c>
      <c r="F20" s="4">
        <v>0</v>
      </c>
      <c r="G20" s="4">
        <f t="shared" si="0"/>
        <v>-4000</v>
      </c>
      <c r="H20" s="2">
        <v>0</v>
      </c>
      <c r="I20" s="2">
        <v>0</v>
      </c>
      <c r="J20" s="2">
        <v>0</v>
      </c>
      <c r="K20" s="2">
        <f t="shared" si="1"/>
        <v>0</v>
      </c>
      <c r="L20" s="20">
        <v>2000</v>
      </c>
      <c r="M20" s="7">
        <f>SUM(C$4:C20)</f>
        <v>0</v>
      </c>
      <c r="N20" s="2">
        <f>SUM(G$4:G20)</f>
        <v>-164000</v>
      </c>
      <c r="O20" s="2">
        <f>SUM(K$4:K20)</f>
        <v>-13000</v>
      </c>
      <c r="P20" s="2">
        <f>SUM(L$4:L20)</f>
        <v>144000</v>
      </c>
      <c r="Q20" s="8">
        <f t="shared" si="3"/>
        <v>-33000</v>
      </c>
      <c r="R20" s="5"/>
      <c r="S20" s="5"/>
    </row>
    <row r="21" spans="1:19" ht="16.5" thickBot="1" x14ac:dyDescent="0.3">
      <c r="A21" s="30"/>
      <c r="B21" s="12">
        <v>18</v>
      </c>
      <c r="C21" s="2">
        <v>0</v>
      </c>
      <c r="D21" s="3">
        <v>-4000</v>
      </c>
      <c r="E21" s="19">
        <v>-50000</v>
      </c>
      <c r="F21" s="4">
        <v>0</v>
      </c>
      <c r="G21" s="4">
        <f t="shared" si="0"/>
        <v>-54000</v>
      </c>
      <c r="H21" s="3">
        <v>-1500</v>
      </c>
      <c r="I21" s="2">
        <v>0</v>
      </c>
      <c r="J21" s="2">
        <v>0</v>
      </c>
      <c r="K21" s="2">
        <f t="shared" si="1"/>
        <v>-1500</v>
      </c>
      <c r="L21" s="6">
        <v>40000</v>
      </c>
      <c r="M21" s="9">
        <f>SUM(C$4:C21)</f>
        <v>0</v>
      </c>
      <c r="N21" s="10">
        <f>SUM(G$4:G21)</f>
        <v>-218000</v>
      </c>
      <c r="O21" s="10">
        <f>SUM(K$4:K21)</f>
        <v>-14500</v>
      </c>
      <c r="P21" s="10">
        <f>SUM(L$4:L21)</f>
        <v>184000</v>
      </c>
      <c r="Q21" s="23">
        <f t="shared" si="3"/>
        <v>-48500</v>
      </c>
      <c r="R21" s="24">
        <f>(80/100)*Q21</f>
        <v>-38800</v>
      </c>
      <c r="S21" s="24">
        <f>Q21*20/100</f>
        <v>-9700</v>
      </c>
    </row>
    <row r="22" spans="1:19" ht="15" customHeight="1" thickBot="1" x14ac:dyDescent="0.3">
      <c r="A22" s="31" t="s">
        <v>17</v>
      </c>
      <c r="B22" s="12">
        <v>19</v>
      </c>
      <c r="C22" s="2">
        <v>0</v>
      </c>
      <c r="D22" s="3">
        <v>-4000</v>
      </c>
      <c r="E22" s="2">
        <v>0</v>
      </c>
      <c r="F22" s="19">
        <v>-10000</v>
      </c>
      <c r="G22" s="4">
        <f t="shared" si="0"/>
        <v>-14000</v>
      </c>
      <c r="H22" s="2">
        <v>0</v>
      </c>
      <c r="I22" s="2">
        <v>0</v>
      </c>
      <c r="J22" s="2">
        <v>0</v>
      </c>
      <c r="K22" s="2">
        <f t="shared" si="1"/>
        <v>0</v>
      </c>
      <c r="L22" s="20">
        <v>2000</v>
      </c>
      <c r="M22" s="9">
        <f>SUM(C$4:C22)</f>
        <v>0</v>
      </c>
      <c r="N22" s="10">
        <f>SUM(G$4:G22)</f>
        <v>-232000</v>
      </c>
      <c r="O22" s="10">
        <f>SUM(K$4:K22)</f>
        <v>-14500</v>
      </c>
      <c r="P22" s="10">
        <f>SUM(L$4:L22)</f>
        <v>186000</v>
      </c>
      <c r="Q22" s="23">
        <f t="shared" ref="Q22:Q33" si="4">SUM(M22:O22) + P22</f>
        <v>-60500</v>
      </c>
      <c r="S22" s="24">
        <f>S21/3</f>
        <v>-3233.3333333333335</v>
      </c>
    </row>
    <row r="23" spans="1:19" thickBot="1" x14ac:dyDescent="0.3">
      <c r="A23" s="29"/>
      <c r="B23" s="12">
        <v>20</v>
      </c>
      <c r="C23" s="2">
        <v>0</v>
      </c>
      <c r="D23" s="3">
        <v>-4000</v>
      </c>
      <c r="E23" s="2">
        <v>0</v>
      </c>
      <c r="F23" s="4">
        <v>0</v>
      </c>
      <c r="G23" s="4">
        <f t="shared" si="0"/>
        <v>-4000</v>
      </c>
      <c r="H23" s="2">
        <v>0</v>
      </c>
      <c r="I23" s="2">
        <v>0</v>
      </c>
      <c r="J23" s="2">
        <v>0</v>
      </c>
      <c r="K23" s="2">
        <f t="shared" si="1"/>
        <v>0</v>
      </c>
      <c r="L23" s="20">
        <v>2000</v>
      </c>
      <c r="M23" s="9">
        <f>SUM(C$4:C23)</f>
        <v>0</v>
      </c>
      <c r="N23" s="10">
        <f>SUM(G$4:G23)</f>
        <v>-236000</v>
      </c>
      <c r="O23" s="10">
        <f>SUM(K$4:K23)</f>
        <v>-14500</v>
      </c>
      <c r="P23" s="10">
        <f>SUM(L$4:L23)</f>
        <v>188000</v>
      </c>
      <c r="Q23" s="23">
        <f t="shared" si="4"/>
        <v>-62500</v>
      </c>
    </row>
    <row r="24" spans="1:19" thickBot="1" x14ac:dyDescent="0.3">
      <c r="A24" s="29"/>
      <c r="B24" s="12">
        <v>21</v>
      </c>
      <c r="C24" s="2">
        <v>0</v>
      </c>
      <c r="D24" s="3">
        <v>-4000</v>
      </c>
      <c r="E24" s="2">
        <v>0</v>
      </c>
      <c r="F24" s="4">
        <v>0</v>
      </c>
      <c r="G24" s="4">
        <f t="shared" si="0"/>
        <v>-4000</v>
      </c>
      <c r="H24" s="2">
        <v>0</v>
      </c>
      <c r="I24" s="2">
        <v>0</v>
      </c>
      <c r="J24" s="2">
        <v>0</v>
      </c>
      <c r="K24" s="2">
        <f t="shared" si="1"/>
        <v>0</v>
      </c>
      <c r="L24" s="6">
        <v>40000</v>
      </c>
      <c r="M24" s="9">
        <f>SUM(C$4:C24)</f>
        <v>0</v>
      </c>
      <c r="N24" s="10">
        <f>SUM(G$4:G24)</f>
        <v>-240000</v>
      </c>
      <c r="O24" s="10">
        <f>SUM(K$4:K24)</f>
        <v>-14500</v>
      </c>
      <c r="P24" s="10">
        <f>SUM(L$4:L24)</f>
        <v>228000</v>
      </c>
      <c r="Q24" s="23">
        <f t="shared" si="4"/>
        <v>-26500</v>
      </c>
    </row>
    <row r="25" spans="1:19" thickBot="1" x14ac:dyDescent="0.3">
      <c r="A25" s="29"/>
      <c r="B25" s="12">
        <v>22</v>
      </c>
      <c r="C25" s="2">
        <v>0</v>
      </c>
      <c r="D25" s="3">
        <v>-4000</v>
      </c>
      <c r="E25" s="19">
        <v>-50000</v>
      </c>
      <c r="F25" s="4">
        <v>0</v>
      </c>
      <c r="G25" s="4">
        <f t="shared" si="0"/>
        <v>-54000</v>
      </c>
      <c r="H25" s="3">
        <v>-1500</v>
      </c>
      <c r="I25" s="2">
        <v>0</v>
      </c>
      <c r="J25" s="2">
        <v>0</v>
      </c>
      <c r="K25" s="2">
        <f t="shared" si="1"/>
        <v>-1500</v>
      </c>
      <c r="L25" s="20">
        <v>2000</v>
      </c>
      <c r="M25" s="9">
        <f>SUM(C$4:C25)</f>
        <v>0</v>
      </c>
      <c r="N25" s="10">
        <f>SUM(G$4:G25)</f>
        <v>-294000</v>
      </c>
      <c r="O25" s="10">
        <f>SUM(K$4:K25)</f>
        <v>-16000</v>
      </c>
      <c r="P25" s="10">
        <f>SUM(L$4:L25)</f>
        <v>230000</v>
      </c>
      <c r="Q25" s="23">
        <f t="shared" si="4"/>
        <v>-80000</v>
      </c>
    </row>
    <row r="26" spans="1:19" thickBot="1" x14ac:dyDescent="0.3">
      <c r="A26" s="29"/>
      <c r="B26" s="12">
        <v>23</v>
      </c>
      <c r="C26" s="2">
        <v>0</v>
      </c>
      <c r="D26" s="3">
        <v>-4000</v>
      </c>
      <c r="E26" s="2">
        <v>0</v>
      </c>
      <c r="F26" s="4">
        <v>0</v>
      </c>
      <c r="G26" s="4">
        <f t="shared" si="0"/>
        <v>-4000</v>
      </c>
      <c r="H26" s="2">
        <v>0</v>
      </c>
      <c r="I26" s="2">
        <v>0</v>
      </c>
      <c r="J26" s="2">
        <v>0</v>
      </c>
      <c r="K26" s="2">
        <f t="shared" si="1"/>
        <v>0</v>
      </c>
      <c r="L26" s="20">
        <v>2000</v>
      </c>
      <c r="M26" s="9">
        <f>SUM(C$4:C26)</f>
        <v>0</v>
      </c>
      <c r="N26" s="10">
        <f>SUM(G$4:G26)</f>
        <v>-298000</v>
      </c>
      <c r="O26" s="10">
        <f>SUM(K$4:K26)</f>
        <v>-16000</v>
      </c>
      <c r="P26" s="10">
        <f>SUM(L$4:L26)</f>
        <v>232000</v>
      </c>
      <c r="Q26" s="23">
        <f t="shared" si="4"/>
        <v>-82000</v>
      </c>
    </row>
    <row r="27" spans="1:19" thickBot="1" x14ac:dyDescent="0.3">
      <c r="A27" s="29"/>
      <c r="B27" s="12">
        <v>24</v>
      </c>
      <c r="C27" s="2">
        <v>0</v>
      </c>
      <c r="D27" s="3">
        <v>-4000</v>
      </c>
      <c r="E27" s="2">
        <v>0</v>
      </c>
      <c r="F27" s="4">
        <v>0</v>
      </c>
      <c r="G27" s="4">
        <f t="shared" si="0"/>
        <v>-4000</v>
      </c>
      <c r="H27" s="2">
        <v>0</v>
      </c>
      <c r="I27" s="2">
        <v>0</v>
      </c>
      <c r="J27" s="2">
        <v>0</v>
      </c>
      <c r="K27" s="2">
        <f t="shared" si="1"/>
        <v>0</v>
      </c>
      <c r="L27" s="6">
        <v>40000</v>
      </c>
      <c r="M27" s="9">
        <f>SUM(C$4:C27)</f>
        <v>0</v>
      </c>
      <c r="N27" s="10">
        <f>SUM(G$4:G27)</f>
        <v>-302000</v>
      </c>
      <c r="O27" s="10">
        <f>SUM(K$4:K27)</f>
        <v>-16000</v>
      </c>
      <c r="P27" s="10">
        <f>SUM(L$4:L27)</f>
        <v>272000</v>
      </c>
      <c r="Q27" s="23">
        <f t="shared" si="4"/>
        <v>-46000</v>
      </c>
    </row>
    <row r="28" spans="1:19" thickBot="1" x14ac:dyDescent="0.3">
      <c r="A28" s="29"/>
      <c r="B28" s="12">
        <v>25</v>
      </c>
      <c r="C28" s="2">
        <v>0</v>
      </c>
      <c r="D28" s="3">
        <v>-4000</v>
      </c>
      <c r="E28" s="2">
        <v>0</v>
      </c>
      <c r="F28" s="19">
        <v>-10000</v>
      </c>
      <c r="G28" s="4">
        <f t="shared" si="0"/>
        <v>-14000</v>
      </c>
      <c r="H28" s="2">
        <v>0</v>
      </c>
      <c r="I28" s="2">
        <v>0</v>
      </c>
      <c r="J28" s="2">
        <v>0</v>
      </c>
      <c r="K28" s="2">
        <f t="shared" si="1"/>
        <v>0</v>
      </c>
      <c r="L28" s="20">
        <v>2000</v>
      </c>
      <c r="M28" s="9">
        <f>SUM(C$4:C28)</f>
        <v>0</v>
      </c>
      <c r="N28" s="10">
        <f>SUM(G$4:G28)</f>
        <v>-316000</v>
      </c>
      <c r="O28" s="10">
        <f>SUM(K$4:K28)</f>
        <v>-16000</v>
      </c>
      <c r="P28" s="10">
        <f>SUM(L$4:L28)</f>
        <v>274000</v>
      </c>
      <c r="Q28" s="23">
        <f t="shared" si="4"/>
        <v>-58000</v>
      </c>
    </row>
    <row r="29" spans="1:19" thickBot="1" x14ac:dyDescent="0.3">
      <c r="A29" s="29"/>
      <c r="B29" s="12">
        <v>26</v>
      </c>
      <c r="C29" s="2">
        <v>0</v>
      </c>
      <c r="D29" s="3">
        <v>-4000</v>
      </c>
      <c r="E29" s="19">
        <v>-50000</v>
      </c>
      <c r="F29" s="4">
        <v>0</v>
      </c>
      <c r="G29" s="4">
        <f t="shared" si="0"/>
        <v>-54000</v>
      </c>
      <c r="H29" s="3">
        <v>-1500</v>
      </c>
      <c r="I29" s="2">
        <v>0</v>
      </c>
      <c r="J29" s="2">
        <v>0</v>
      </c>
      <c r="K29" s="2">
        <f t="shared" si="1"/>
        <v>-1500</v>
      </c>
      <c r="L29" s="20">
        <v>2000</v>
      </c>
      <c r="M29" s="9">
        <f>SUM(C$4:C29)</f>
        <v>0</v>
      </c>
      <c r="N29" s="10">
        <f>SUM(G$4:G29)</f>
        <v>-370000</v>
      </c>
      <c r="O29" s="10">
        <f>SUM(K$4:K29)</f>
        <v>-17500</v>
      </c>
      <c r="P29" s="10">
        <f>SUM(L$4:L29)</f>
        <v>276000</v>
      </c>
      <c r="Q29" s="23">
        <f t="shared" si="4"/>
        <v>-111500</v>
      </c>
    </row>
    <row r="30" spans="1:19" thickBot="1" x14ac:dyDescent="0.3">
      <c r="A30" s="29"/>
      <c r="B30" s="12">
        <v>27</v>
      </c>
      <c r="C30" s="2">
        <v>0</v>
      </c>
      <c r="D30" s="3">
        <v>-4000</v>
      </c>
      <c r="E30" s="2">
        <v>0</v>
      </c>
      <c r="F30" s="4">
        <v>0</v>
      </c>
      <c r="G30" s="4">
        <f t="shared" si="0"/>
        <v>-4000</v>
      </c>
      <c r="H30" s="2">
        <v>0</v>
      </c>
      <c r="I30" s="2">
        <v>0</v>
      </c>
      <c r="J30" s="2">
        <v>0</v>
      </c>
      <c r="K30" s="2">
        <f t="shared" si="1"/>
        <v>0</v>
      </c>
      <c r="L30" s="6">
        <v>40000</v>
      </c>
      <c r="M30" s="9">
        <f>SUM(C$4:C30)</f>
        <v>0</v>
      </c>
      <c r="N30" s="10">
        <f>SUM(G$4:G30)</f>
        <v>-374000</v>
      </c>
      <c r="O30" s="10">
        <f>SUM(K$4:K30)</f>
        <v>-17500</v>
      </c>
      <c r="P30" s="10">
        <f>SUM(L$4:L30)</f>
        <v>316000</v>
      </c>
      <c r="Q30" s="23">
        <f t="shared" si="4"/>
        <v>-75500</v>
      </c>
    </row>
    <row r="31" spans="1:19" thickBot="1" x14ac:dyDescent="0.3">
      <c r="A31" s="29"/>
      <c r="B31" s="12">
        <v>28</v>
      </c>
      <c r="C31" s="2">
        <v>0</v>
      </c>
      <c r="D31" s="3">
        <v>-4000</v>
      </c>
      <c r="E31" s="2">
        <v>0</v>
      </c>
      <c r="F31" s="4">
        <v>0</v>
      </c>
      <c r="G31" s="4">
        <f t="shared" si="0"/>
        <v>-4000</v>
      </c>
      <c r="H31" s="2">
        <v>0</v>
      </c>
      <c r="I31" s="2">
        <v>0</v>
      </c>
      <c r="J31" s="2">
        <v>0</v>
      </c>
      <c r="K31" s="2">
        <f t="shared" si="1"/>
        <v>0</v>
      </c>
      <c r="L31" s="20">
        <v>2000</v>
      </c>
      <c r="M31" s="9">
        <f>SUM(C$4:C31)</f>
        <v>0</v>
      </c>
      <c r="N31" s="10">
        <f>SUM(G$4:G31)</f>
        <v>-378000</v>
      </c>
      <c r="O31" s="10">
        <f>SUM(K$4:K31)</f>
        <v>-17500</v>
      </c>
      <c r="P31" s="10">
        <f>SUM(L$4:L31)</f>
        <v>318000</v>
      </c>
      <c r="Q31" s="23">
        <f t="shared" si="4"/>
        <v>-77500</v>
      </c>
    </row>
    <row r="32" spans="1:19" thickBot="1" x14ac:dyDescent="0.3">
      <c r="A32" s="29"/>
      <c r="B32" s="12">
        <v>29</v>
      </c>
      <c r="C32" s="2">
        <v>0</v>
      </c>
      <c r="D32" s="3">
        <v>-4000</v>
      </c>
      <c r="E32" s="2">
        <v>0</v>
      </c>
      <c r="F32" s="4">
        <v>0</v>
      </c>
      <c r="G32" s="4">
        <f t="shared" si="0"/>
        <v>-4000</v>
      </c>
      <c r="H32" s="2">
        <v>0</v>
      </c>
      <c r="I32" s="2">
        <v>0</v>
      </c>
      <c r="J32" s="2">
        <v>0</v>
      </c>
      <c r="K32" s="2">
        <f t="shared" si="1"/>
        <v>0</v>
      </c>
      <c r="L32" s="20">
        <v>2000</v>
      </c>
      <c r="M32" s="9">
        <f>SUM(C$4:C32)</f>
        <v>0</v>
      </c>
      <c r="N32" s="10">
        <f>SUM(G$4:G32)</f>
        <v>-382000</v>
      </c>
      <c r="O32" s="10">
        <f>SUM(K$4:K32)</f>
        <v>-17500</v>
      </c>
      <c r="P32" s="10">
        <f>SUM(L$4:L32)</f>
        <v>320000</v>
      </c>
      <c r="Q32" s="23">
        <f t="shared" si="4"/>
        <v>-79500</v>
      </c>
    </row>
    <row r="33" spans="1:19" ht="16.5" thickBot="1" x14ac:dyDescent="0.3">
      <c r="A33" s="30"/>
      <c r="B33" s="12">
        <v>30</v>
      </c>
      <c r="C33" s="2">
        <v>0</v>
      </c>
      <c r="D33" s="3">
        <v>-4000</v>
      </c>
      <c r="E33" s="19">
        <v>-50000</v>
      </c>
      <c r="F33" s="4">
        <v>0</v>
      </c>
      <c r="G33" s="4">
        <f t="shared" si="0"/>
        <v>-54000</v>
      </c>
      <c r="H33" s="3">
        <v>-1500</v>
      </c>
      <c r="I33" s="2">
        <v>0</v>
      </c>
      <c r="J33" s="2">
        <v>0</v>
      </c>
      <c r="K33" s="2">
        <f t="shared" si="1"/>
        <v>-1500</v>
      </c>
      <c r="L33" s="6">
        <v>40000</v>
      </c>
      <c r="M33" s="9">
        <f>SUM(C$4:C33)</f>
        <v>0</v>
      </c>
      <c r="N33" s="10">
        <f>SUM(G$4:G33)</f>
        <v>-436000</v>
      </c>
      <c r="O33" s="10">
        <f>SUM(K$4:K33)</f>
        <v>-19000</v>
      </c>
      <c r="P33" s="10">
        <f>SUM(L$4:L33)</f>
        <v>360000</v>
      </c>
      <c r="Q33" s="23">
        <f t="shared" si="4"/>
        <v>-95000</v>
      </c>
      <c r="R33" s="24">
        <f>(80/100)*Q33</f>
        <v>-76000</v>
      </c>
      <c r="S33" s="24">
        <f>Q33*20/100</f>
        <v>-19000</v>
      </c>
    </row>
    <row r="34" spans="1:19" ht="16.5" thickBot="1" x14ac:dyDescent="0.3">
      <c r="S34" s="24"/>
    </row>
  </sheetData>
  <mergeCells count="6">
    <mergeCell ref="M2:Q2"/>
    <mergeCell ref="D2:G2"/>
    <mergeCell ref="A4:A9"/>
    <mergeCell ref="A10:A21"/>
    <mergeCell ref="A22:A33"/>
    <mergeCell ref="H2:K2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zoomScale="90" zoomScaleNormal="90" workbookViewId="0">
      <selection activeCell="O9" sqref="O9"/>
    </sheetView>
  </sheetViews>
  <sheetFormatPr defaultRowHeight="15.75" x14ac:dyDescent="0.25"/>
  <cols>
    <col min="1" max="1" width="6.140625" style="11" customWidth="1"/>
    <col min="2" max="2" width="3" bestFit="1" customWidth="1"/>
    <col min="3" max="3" width="14.85546875" bestFit="1" customWidth="1"/>
    <col min="4" max="4" width="10.28515625" bestFit="1" customWidth="1"/>
    <col min="5" max="5" width="13.42578125" bestFit="1" customWidth="1"/>
    <col min="6" max="6" width="16" bestFit="1" customWidth="1"/>
    <col min="7" max="7" width="11.5703125" bestFit="1" customWidth="1"/>
    <col min="8" max="8" width="11.7109375" bestFit="1" customWidth="1"/>
    <col min="9" max="9" width="11.7109375" customWidth="1"/>
    <col min="10" max="10" width="11.140625" bestFit="1" customWidth="1"/>
    <col min="11" max="11" width="11.5703125" bestFit="1" customWidth="1"/>
    <col min="12" max="12" width="11.140625" bestFit="1" customWidth="1"/>
    <col min="13" max="13" width="10" bestFit="1" customWidth="1"/>
    <col min="14" max="14" width="12.7109375" bestFit="1" customWidth="1"/>
    <col min="15" max="15" width="11.5703125" bestFit="1" customWidth="1"/>
    <col min="16" max="16" width="12" bestFit="1" customWidth="1"/>
    <col min="17" max="17" width="12.7109375" bestFit="1" customWidth="1"/>
    <col min="18" max="19" width="14.85546875" bestFit="1" customWidth="1"/>
  </cols>
  <sheetData>
    <row r="1" spans="1:21" x14ac:dyDescent="0.25">
      <c r="D1" s="1"/>
      <c r="E1" s="1"/>
      <c r="F1" s="1"/>
      <c r="G1" s="1"/>
      <c r="H1" s="1"/>
      <c r="I1" s="1"/>
      <c r="J1" s="1"/>
      <c r="K1" s="1"/>
      <c r="L1" s="1"/>
      <c r="M1" s="1"/>
      <c r="R1" s="1"/>
      <c r="S1" s="1"/>
      <c r="T1" s="1"/>
      <c r="U1" s="1"/>
    </row>
    <row r="2" spans="1:21" ht="56.25" customHeight="1" x14ac:dyDescent="0.25">
      <c r="C2" s="13" t="s">
        <v>4</v>
      </c>
      <c r="D2" s="28" t="s">
        <v>0</v>
      </c>
      <c r="E2" s="28"/>
      <c r="F2" s="28"/>
      <c r="G2" s="28"/>
      <c r="H2" s="26" t="s">
        <v>1</v>
      </c>
      <c r="I2" s="27"/>
      <c r="J2" s="27"/>
      <c r="K2" s="32"/>
      <c r="L2" s="18" t="s">
        <v>2</v>
      </c>
      <c r="M2" s="26" t="s">
        <v>15</v>
      </c>
      <c r="N2" s="27"/>
      <c r="O2" s="27"/>
      <c r="P2" s="27"/>
      <c r="Q2" s="27"/>
      <c r="R2" s="22" t="s">
        <v>3</v>
      </c>
      <c r="S2" s="22" t="s">
        <v>12</v>
      </c>
    </row>
    <row r="3" spans="1:21" ht="30" x14ac:dyDescent="0.25">
      <c r="C3" s="14"/>
      <c r="D3" s="15" t="s">
        <v>14</v>
      </c>
      <c r="E3" s="15" t="s">
        <v>13</v>
      </c>
      <c r="F3" s="15" t="s">
        <v>9</v>
      </c>
      <c r="G3" s="17" t="s">
        <v>6</v>
      </c>
      <c r="H3" s="15" t="s">
        <v>10</v>
      </c>
      <c r="I3" s="16" t="s">
        <v>18</v>
      </c>
      <c r="J3" s="16" t="s">
        <v>11</v>
      </c>
      <c r="K3" s="17" t="s">
        <v>6</v>
      </c>
      <c r="L3" s="15"/>
      <c r="M3" s="16" t="s">
        <v>7</v>
      </c>
      <c r="N3" s="16" t="s">
        <v>19</v>
      </c>
      <c r="O3" s="16" t="s">
        <v>20</v>
      </c>
      <c r="P3" s="15" t="s">
        <v>2</v>
      </c>
      <c r="Q3" s="15" t="s">
        <v>5</v>
      </c>
      <c r="R3" s="21"/>
      <c r="S3" s="21"/>
    </row>
    <row r="4" spans="1:21" ht="15" x14ac:dyDescent="0.25">
      <c r="A4" s="29" t="s">
        <v>8</v>
      </c>
      <c r="B4" s="12">
        <v>1</v>
      </c>
      <c r="C4" s="2">
        <v>0</v>
      </c>
      <c r="D4" s="2">
        <v>0</v>
      </c>
      <c r="E4" s="2">
        <v>0</v>
      </c>
      <c r="F4" s="4">
        <v>0</v>
      </c>
      <c r="G4" s="4">
        <f t="shared" ref="G4:G33" si="0">SUM(D4:F4)</f>
        <v>0</v>
      </c>
      <c r="H4" s="2">
        <v>0</v>
      </c>
      <c r="I4" s="2">
        <v>0</v>
      </c>
      <c r="J4" s="2">
        <v>0</v>
      </c>
      <c r="K4" s="2">
        <f t="shared" ref="K4:L19" si="1">SUM(H4:J4)</f>
        <v>0</v>
      </c>
      <c r="L4" s="2">
        <f t="shared" si="1"/>
        <v>0</v>
      </c>
      <c r="M4" s="7">
        <f>SUM(C$4:C4)</f>
        <v>0</v>
      </c>
      <c r="N4" s="2">
        <f>SUM(G$4:G4)</f>
        <v>0</v>
      </c>
      <c r="O4" s="2">
        <f>SUM(K$4:K4)</f>
        <v>0</v>
      </c>
      <c r="P4" s="2">
        <f>SUM(L$4:L4)</f>
        <v>0</v>
      </c>
      <c r="Q4" s="8">
        <f t="shared" ref="Q4:Q21" si="2">SUM(M4:O4) + P4</f>
        <v>0</v>
      </c>
      <c r="R4" s="5"/>
      <c r="S4" s="5"/>
    </row>
    <row r="5" spans="1:21" ht="15" x14ac:dyDescent="0.25">
      <c r="A5" s="29"/>
      <c r="B5" s="12">
        <v>2</v>
      </c>
      <c r="C5" s="2">
        <v>0</v>
      </c>
      <c r="D5" s="2">
        <v>0</v>
      </c>
      <c r="E5" s="2">
        <v>0</v>
      </c>
      <c r="F5" s="4">
        <v>0</v>
      </c>
      <c r="G5" s="4">
        <f t="shared" si="0"/>
        <v>0</v>
      </c>
      <c r="H5" s="2">
        <v>0</v>
      </c>
      <c r="I5" s="2">
        <v>0</v>
      </c>
      <c r="J5" s="2">
        <v>0</v>
      </c>
      <c r="K5" s="2">
        <f t="shared" si="1"/>
        <v>0</v>
      </c>
      <c r="L5" s="2">
        <f t="shared" si="1"/>
        <v>0</v>
      </c>
      <c r="M5" s="7">
        <f>SUM(C$4:C5)</f>
        <v>0</v>
      </c>
      <c r="N5" s="2">
        <f>SUM(G$4:G5)</f>
        <v>0</v>
      </c>
      <c r="O5" s="2">
        <f>SUM(K$4:K5)</f>
        <v>0</v>
      </c>
      <c r="P5" s="2">
        <f>SUM(L$4:L5)</f>
        <v>0</v>
      </c>
      <c r="Q5" s="8">
        <f t="shared" si="2"/>
        <v>0</v>
      </c>
      <c r="R5" s="5"/>
      <c r="S5" s="5"/>
    </row>
    <row r="6" spans="1:21" ht="15" x14ac:dyDescent="0.25">
      <c r="A6" s="29"/>
      <c r="B6" s="12">
        <v>3</v>
      </c>
      <c r="C6" s="2">
        <v>0</v>
      </c>
      <c r="D6" s="2">
        <v>0</v>
      </c>
      <c r="E6" s="2">
        <v>0</v>
      </c>
      <c r="F6" s="4">
        <v>0</v>
      </c>
      <c r="G6" s="4">
        <f t="shared" si="0"/>
        <v>0</v>
      </c>
      <c r="H6" s="2">
        <v>0</v>
      </c>
      <c r="I6" s="2">
        <v>0</v>
      </c>
      <c r="J6" s="2">
        <v>0</v>
      </c>
      <c r="K6" s="2">
        <f t="shared" si="1"/>
        <v>0</v>
      </c>
      <c r="L6" s="20">
        <v>2000</v>
      </c>
      <c r="M6" s="7">
        <f>SUM(C$4:C6)</f>
        <v>0</v>
      </c>
      <c r="N6" s="2">
        <f>SUM(G$4:G6)</f>
        <v>0</v>
      </c>
      <c r="O6" s="2">
        <f>SUM(K$4:K6)</f>
        <v>0</v>
      </c>
      <c r="P6" s="2">
        <f>SUM(L$4:L6)</f>
        <v>2000</v>
      </c>
      <c r="Q6" s="8">
        <f t="shared" si="2"/>
        <v>2000</v>
      </c>
      <c r="R6" s="5"/>
      <c r="S6" s="5"/>
    </row>
    <row r="7" spans="1:21" ht="15" x14ac:dyDescent="0.25">
      <c r="A7" s="29"/>
      <c r="B7" s="12">
        <v>4</v>
      </c>
      <c r="C7" s="2">
        <v>0</v>
      </c>
      <c r="D7" s="2">
        <v>0</v>
      </c>
      <c r="E7" s="2">
        <v>0</v>
      </c>
      <c r="F7" s="4">
        <v>0</v>
      </c>
      <c r="G7" s="4">
        <f t="shared" si="0"/>
        <v>0</v>
      </c>
      <c r="H7" s="2">
        <v>0</v>
      </c>
      <c r="I7" s="2">
        <v>0</v>
      </c>
      <c r="J7" s="2">
        <v>0</v>
      </c>
      <c r="K7" s="2">
        <f t="shared" si="1"/>
        <v>0</v>
      </c>
      <c r="L7" s="20">
        <v>2000</v>
      </c>
      <c r="M7" s="7">
        <f>SUM(C$4:C7)</f>
        <v>0</v>
      </c>
      <c r="N7" s="2">
        <f>SUM(G$4:G7)</f>
        <v>0</v>
      </c>
      <c r="O7" s="2">
        <f>SUM(K$4:K7)</f>
        <v>0</v>
      </c>
      <c r="P7" s="2">
        <f>SUM(L$4:L7)</f>
        <v>4000</v>
      </c>
      <c r="Q7" s="8">
        <f t="shared" si="2"/>
        <v>4000</v>
      </c>
      <c r="R7" s="5"/>
      <c r="S7" s="5"/>
    </row>
    <row r="8" spans="1:21" ht="15" x14ac:dyDescent="0.25">
      <c r="A8" s="29"/>
      <c r="B8" s="12">
        <v>5</v>
      </c>
      <c r="C8" s="2">
        <v>0</v>
      </c>
      <c r="D8" s="2">
        <v>0</v>
      </c>
      <c r="E8" s="2">
        <v>0</v>
      </c>
      <c r="F8" s="4">
        <v>0</v>
      </c>
      <c r="G8" s="4">
        <f t="shared" si="0"/>
        <v>0</v>
      </c>
      <c r="H8" s="2">
        <v>0</v>
      </c>
      <c r="I8" s="2">
        <v>0</v>
      </c>
      <c r="J8" s="2">
        <v>0</v>
      </c>
      <c r="K8" s="2">
        <f t="shared" si="1"/>
        <v>0</v>
      </c>
      <c r="L8" s="20">
        <v>2000</v>
      </c>
      <c r="M8" s="7">
        <f>SUM(C$4:C8)</f>
        <v>0</v>
      </c>
      <c r="N8" s="2">
        <f>SUM(G$4:G8)</f>
        <v>0</v>
      </c>
      <c r="O8" s="2">
        <f>SUM(K$4:K8)</f>
        <v>0</v>
      </c>
      <c r="P8" s="2">
        <f>SUM(L$4:L8)</f>
        <v>6000</v>
      </c>
      <c r="Q8" s="8">
        <f t="shared" si="2"/>
        <v>6000</v>
      </c>
      <c r="R8" s="5"/>
      <c r="S8" s="5"/>
    </row>
    <row r="9" spans="1:21" thickBot="1" x14ac:dyDescent="0.3">
      <c r="A9" s="30"/>
      <c r="B9" s="12">
        <v>6</v>
      </c>
      <c r="C9" s="2">
        <v>0</v>
      </c>
      <c r="D9" s="2">
        <v>0</v>
      </c>
      <c r="E9" s="2">
        <v>0</v>
      </c>
      <c r="F9" s="4">
        <v>0</v>
      </c>
      <c r="G9" s="4">
        <f t="shared" si="0"/>
        <v>0</v>
      </c>
      <c r="H9" s="3">
        <v>-10000</v>
      </c>
      <c r="I9" s="2">
        <v>0</v>
      </c>
      <c r="J9" s="2">
        <v>0</v>
      </c>
      <c r="K9" s="2">
        <f t="shared" si="1"/>
        <v>-10000</v>
      </c>
      <c r="L9" s="20">
        <v>2000</v>
      </c>
      <c r="M9" s="7">
        <f>SUM(C$4:C9)</f>
        <v>0</v>
      </c>
      <c r="N9" s="2">
        <f>SUM(G$4:G9)</f>
        <v>0</v>
      </c>
      <c r="O9" s="2">
        <f>SUM(K$4:K9)</f>
        <v>-10000</v>
      </c>
      <c r="P9" s="2">
        <f>SUM(L$4:L9)</f>
        <v>8000</v>
      </c>
      <c r="Q9" s="8">
        <f t="shared" si="2"/>
        <v>-2000</v>
      </c>
      <c r="R9" s="5"/>
      <c r="S9" s="5"/>
    </row>
    <row r="10" spans="1:21" ht="15" x14ac:dyDescent="0.25">
      <c r="A10" s="31" t="s">
        <v>16</v>
      </c>
      <c r="B10" s="12">
        <v>7</v>
      </c>
      <c r="C10" s="2">
        <v>0</v>
      </c>
      <c r="D10" s="3">
        <v>-4000</v>
      </c>
      <c r="E10" s="2">
        <v>0</v>
      </c>
      <c r="F10" s="19">
        <v>-10000</v>
      </c>
      <c r="G10" s="4">
        <f t="shared" si="0"/>
        <v>-14000</v>
      </c>
      <c r="H10" s="2">
        <v>0</v>
      </c>
      <c r="I10" s="2">
        <v>0</v>
      </c>
      <c r="J10" s="2">
        <v>0</v>
      </c>
      <c r="K10" s="2">
        <f t="shared" si="1"/>
        <v>0</v>
      </c>
      <c r="L10" s="20">
        <v>2000</v>
      </c>
      <c r="M10" s="7">
        <f>SUM(C$4:C10)</f>
        <v>0</v>
      </c>
      <c r="N10" s="2">
        <f>SUM(G$4:G10)</f>
        <v>-14000</v>
      </c>
      <c r="O10" s="2">
        <f>SUM(K$4:K10)</f>
        <v>-10000</v>
      </c>
      <c r="P10" s="2">
        <f>SUM(L$4:L10)</f>
        <v>10000</v>
      </c>
      <c r="Q10" s="8">
        <f t="shared" si="2"/>
        <v>-14000</v>
      </c>
      <c r="R10" s="5"/>
      <c r="S10" s="5"/>
    </row>
    <row r="11" spans="1:21" ht="15" x14ac:dyDescent="0.25">
      <c r="A11" s="29"/>
      <c r="B11" s="12">
        <v>8</v>
      </c>
      <c r="C11" s="2">
        <v>0</v>
      </c>
      <c r="D11" s="3">
        <v>-4000</v>
      </c>
      <c r="E11" s="2">
        <v>0</v>
      </c>
      <c r="F11" s="4">
        <v>0</v>
      </c>
      <c r="G11" s="4">
        <f t="shared" si="0"/>
        <v>-4000</v>
      </c>
      <c r="H11" s="2">
        <v>0</v>
      </c>
      <c r="I11" s="2">
        <v>0</v>
      </c>
      <c r="J11" s="2">
        <v>0</v>
      </c>
      <c r="K11" s="2">
        <f t="shared" si="1"/>
        <v>0</v>
      </c>
      <c r="L11" s="20">
        <v>2000</v>
      </c>
      <c r="M11" s="7">
        <f>SUM(C$4:C11)</f>
        <v>0</v>
      </c>
      <c r="N11" s="2">
        <f>SUM(G$4:G11)</f>
        <v>-18000</v>
      </c>
      <c r="O11" s="2">
        <f>SUM(K$4:K11)</f>
        <v>-10000</v>
      </c>
      <c r="P11" s="2">
        <f>SUM(L$4:L11)</f>
        <v>12000</v>
      </c>
      <c r="Q11" s="8">
        <f t="shared" si="2"/>
        <v>-16000</v>
      </c>
      <c r="R11" s="5"/>
      <c r="S11" s="5"/>
    </row>
    <row r="12" spans="1:21" ht="15" x14ac:dyDescent="0.25">
      <c r="A12" s="29"/>
      <c r="B12" s="12">
        <v>9</v>
      </c>
      <c r="C12" s="2">
        <v>0</v>
      </c>
      <c r="D12" s="3">
        <v>-4000</v>
      </c>
      <c r="E12" s="2">
        <v>0</v>
      </c>
      <c r="F12" s="4">
        <v>0</v>
      </c>
      <c r="G12" s="4">
        <f t="shared" si="0"/>
        <v>-4000</v>
      </c>
      <c r="H12" s="2">
        <v>0</v>
      </c>
      <c r="I12" s="2">
        <v>0</v>
      </c>
      <c r="J12" s="2">
        <v>0</v>
      </c>
      <c r="K12" s="2">
        <f t="shared" si="1"/>
        <v>0</v>
      </c>
      <c r="L12" s="6">
        <v>40000</v>
      </c>
      <c r="M12" s="7">
        <f>SUM(C$4:C12)</f>
        <v>0</v>
      </c>
      <c r="N12" s="2">
        <f>SUM(G$4:G12)</f>
        <v>-22000</v>
      </c>
      <c r="O12" s="2">
        <f>SUM(K$4:K12)</f>
        <v>-10000</v>
      </c>
      <c r="P12" s="2">
        <f>SUM(L$4:L12)</f>
        <v>52000</v>
      </c>
      <c r="Q12" s="8">
        <f t="shared" si="2"/>
        <v>20000</v>
      </c>
      <c r="R12" s="5"/>
      <c r="S12" s="5"/>
    </row>
    <row r="13" spans="1:21" ht="15" x14ac:dyDescent="0.25">
      <c r="A13" s="29"/>
      <c r="B13" s="12">
        <v>10</v>
      </c>
      <c r="C13" s="2">
        <v>0</v>
      </c>
      <c r="D13" s="3">
        <v>-4000</v>
      </c>
      <c r="E13" s="19">
        <v>-10000</v>
      </c>
      <c r="F13" s="4">
        <v>0</v>
      </c>
      <c r="G13" s="4">
        <f t="shared" si="0"/>
        <v>-14000</v>
      </c>
      <c r="H13" s="3">
        <v>-1500</v>
      </c>
      <c r="I13" s="2">
        <v>0</v>
      </c>
      <c r="J13" s="2">
        <v>0</v>
      </c>
      <c r="K13" s="2">
        <f t="shared" si="1"/>
        <v>-1500</v>
      </c>
      <c r="L13" s="20">
        <v>2000</v>
      </c>
      <c r="M13" s="7">
        <f>SUM(C$4:C13)</f>
        <v>0</v>
      </c>
      <c r="N13" s="2">
        <f>SUM(G$4:G13)</f>
        <v>-36000</v>
      </c>
      <c r="O13" s="2">
        <f>SUM(K$4:K13)</f>
        <v>-11500</v>
      </c>
      <c r="P13" s="2">
        <f>SUM(L$4:L13)</f>
        <v>54000</v>
      </c>
      <c r="Q13" s="8">
        <f t="shared" si="2"/>
        <v>6500</v>
      </c>
      <c r="R13" s="5"/>
      <c r="S13" s="5"/>
    </row>
    <row r="14" spans="1:21" ht="15" x14ac:dyDescent="0.25">
      <c r="A14" s="29"/>
      <c r="B14" s="12">
        <v>11</v>
      </c>
      <c r="C14" s="2">
        <v>0</v>
      </c>
      <c r="D14" s="3">
        <v>-4000</v>
      </c>
      <c r="E14" s="2">
        <v>0</v>
      </c>
      <c r="F14" s="4">
        <v>0</v>
      </c>
      <c r="G14" s="4">
        <f t="shared" si="0"/>
        <v>-4000</v>
      </c>
      <c r="H14" s="2">
        <v>0</v>
      </c>
      <c r="I14" s="2">
        <v>0</v>
      </c>
      <c r="J14" s="2">
        <v>0</v>
      </c>
      <c r="K14" s="2">
        <f t="shared" si="1"/>
        <v>0</v>
      </c>
      <c r="L14" s="20">
        <v>2000</v>
      </c>
      <c r="M14" s="7">
        <f>SUM(C$4:C14)</f>
        <v>0</v>
      </c>
      <c r="N14" s="2">
        <f>SUM(G$4:G14)</f>
        <v>-40000</v>
      </c>
      <c r="O14" s="2">
        <f>SUM(K$4:K14)</f>
        <v>-11500</v>
      </c>
      <c r="P14" s="2">
        <f>SUM(L$4:L14)</f>
        <v>56000</v>
      </c>
      <c r="Q14" s="8">
        <f t="shared" si="2"/>
        <v>4500</v>
      </c>
      <c r="R14" s="5"/>
      <c r="S14" s="5"/>
    </row>
    <row r="15" spans="1:21" ht="15" x14ac:dyDescent="0.25">
      <c r="A15" s="29"/>
      <c r="B15" s="12">
        <v>12</v>
      </c>
      <c r="C15" s="2">
        <v>0</v>
      </c>
      <c r="D15" s="3">
        <v>-4000</v>
      </c>
      <c r="E15" s="2">
        <v>0</v>
      </c>
      <c r="F15" s="4">
        <v>0</v>
      </c>
      <c r="G15" s="4">
        <f t="shared" si="0"/>
        <v>-4000</v>
      </c>
      <c r="H15" s="2">
        <v>0</v>
      </c>
      <c r="I15" s="2">
        <v>0</v>
      </c>
      <c r="J15" s="2">
        <v>0</v>
      </c>
      <c r="K15" s="2">
        <f t="shared" si="1"/>
        <v>0</v>
      </c>
      <c r="L15" s="6">
        <v>40000</v>
      </c>
      <c r="M15" s="7">
        <f>SUM(C$4:C15)</f>
        <v>0</v>
      </c>
      <c r="N15" s="2">
        <f>SUM(G$4:G15)</f>
        <v>-44000</v>
      </c>
      <c r="O15" s="2">
        <f>SUM(K$4:K15)</f>
        <v>-11500</v>
      </c>
      <c r="P15" s="2">
        <f>SUM(L$4:L15)</f>
        <v>96000</v>
      </c>
      <c r="Q15" s="8">
        <f t="shared" si="2"/>
        <v>40500</v>
      </c>
      <c r="R15" s="5"/>
      <c r="S15" s="5"/>
    </row>
    <row r="16" spans="1:21" ht="15" x14ac:dyDescent="0.25">
      <c r="A16" s="29"/>
      <c r="B16" s="12">
        <v>13</v>
      </c>
      <c r="C16" s="2">
        <v>0</v>
      </c>
      <c r="D16" s="3">
        <v>-4000</v>
      </c>
      <c r="E16" s="2">
        <v>0</v>
      </c>
      <c r="F16" s="19">
        <v>-10000</v>
      </c>
      <c r="G16" s="4">
        <f t="shared" si="0"/>
        <v>-14000</v>
      </c>
      <c r="H16" s="2">
        <v>0</v>
      </c>
      <c r="I16" s="2">
        <v>0</v>
      </c>
      <c r="J16" s="2">
        <v>0</v>
      </c>
      <c r="K16" s="2">
        <f t="shared" si="1"/>
        <v>0</v>
      </c>
      <c r="L16" s="20">
        <v>2000</v>
      </c>
      <c r="M16" s="7">
        <f>SUM(C$4:C16)</f>
        <v>0</v>
      </c>
      <c r="N16" s="2">
        <f>SUM(G$4:G16)</f>
        <v>-58000</v>
      </c>
      <c r="O16" s="2">
        <f>SUM(K$4:K16)</f>
        <v>-11500</v>
      </c>
      <c r="P16" s="2">
        <f>SUM(L$4:L16)</f>
        <v>98000</v>
      </c>
      <c r="Q16" s="8">
        <f t="shared" si="2"/>
        <v>28500</v>
      </c>
      <c r="R16" s="5"/>
      <c r="S16" s="5"/>
    </row>
    <row r="17" spans="1:19" ht="15" x14ac:dyDescent="0.25">
      <c r="A17" s="29"/>
      <c r="B17" s="12">
        <v>14</v>
      </c>
      <c r="C17" s="2">
        <v>0</v>
      </c>
      <c r="D17" s="3">
        <v>-4000</v>
      </c>
      <c r="E17" s="19">
        <v>-10000</v>
      </c>
      <c r="F17" s="4">
        <v>0</v>
      </c>
      <c r="G17" s="4">
        <f t="shared" si="0"/>
        <v>-14000</v>
      </c>
      <c r="H17" s="3">
        <v>-1500</v>
      </c>
      <c r="I17" s="2">
        <v>0</v>
      </c>
      <c r="J17" s="2">
        <v>0</v>
      </c>
      <c r="K17" s="2">
        <f t="shared" si="1"/>
        <v>-1500</v>
      </c>
      <c r="L17" s="20">
        <v>2000</v>
      </c>
      <c r="M17" s="7">
        <f>SUM(C$4:C17)</f>
        <v>0</v>
      </c>
      <c r="N17" s="2">
        <f>SUM(G$4:G17)</f>
        <v>-72000</v>
      </c>
      <c r="O17" s="2">
        <f>SUM(K$4:K17)</f>
        <v>-13000</v>
      </c>
      <c r="P17" s="2">
        <f>SUM(L$4:L17)</f>
        <v>100000</v>
      </c>
      <c r="Q17" s="8">
        <f t="shared" si="2"/>
        <v>15000</v>
      </c>
      <c r="R17" s="5"/>
      <c r="S17" s="5"/>
    </row>
    <row r="18" spans="1:19" ht="15" x14ac:dyDescent="0.25">
      <c r="A18" s="29"/>
      <c r="B18" s="12">
        <v>15</v>
      </c>
      <c r="C18" s="2">
        <v>0</v>
      </c>
      <c r="D18" s="3">
        <v>-4000</v>
      </c>
      <c r="E18" s="2">
        <v>0</v>
      </c>
      <c r="F18" s="4">
        <v>0</v>
      </c>
      <c r="G18" s="4">
        <f t="shared" si="0"/>
        <v>-4000</v>
      </c>
      <c r="H18" s="2">
        <v>0</v>
      </c>
      <c r="I18" s="2">
        <v>0</v>
      </c>
      <c r="J18" s="2">
        <v>0</v>
      </c>
      <c r="K18" s="2">
        <f t="shared" si="1"/>
        <v>0</v>
      </c>
      <c r="L18" s="6">
        <v>40000</v>
      </c>
      <c r="M18" s="7">
        <f>SUM(C$4:C18)</f>
        <v>0</v>
      </c>
      <c r="N18" s="2">
        <f>SUM(G$4:G18)</f>
        <v>-76000</v>
      </c>
      <c r="O18" s="2">
        <f>SUM(K$4:K18)</f>
        <v>-13000</v>
      </c>
      <c r="P18" s="2">
        <f>SUM(L$4:L18)</f>
        <v>140000</v>
      </c>
      <c r="Q18" s="8">
        <f t="shared" si="2"/>
        <v>51000</v>
      </c>
      <c r="R18" s="5"/>
      <c r="S18" s="5"/>
    </row>
    <row r="19" spans="1:19" ht="15" x14ac:dyDescent="0.25">
      <c r="A19" s="29"/>
      <c r="B19" s="12">
        <v>16</v>
      </c>
      <c r="C19" s="2">
        <v>0</v>
      </c>
      <c r="D19" s="3">
        <v>-4000</v>
      </c>
      <c r="E19" s="2">
        <v>0</v>
      </c>
      <c r="F19" s="4">
        <v>0</v>
      </c>
      <c r="G19" s="4">
        <f t="shared" si="0"/>
        <v>-4000</v>
      </c>
      <c r="H19" s="2">
        <v>0</v>
      </c>
      <c r="I19" s="2">
        <v>0</v>
      </c>
      <c r="J19" s="2">
        <v>0</v>
      </c>
      <c r="K19" s="2">
        <f t="shared" si="1"/>
        <v>0</v>
      </c>
      <c r="L19" s="20">
        <v>2000</v>
      </c>
      <c r="M19" s="7">
        <f>SUM(C$4:C19)</f>
        <v>0</v>
      </c>
      <c r="N19" s="2">
        <f>SUM(G$4:G19)</f>
        <v>-80000</v>
      </c>
      <c r="O19" s="2">
        <f>SUM(K$4:K19)</f>
        <v>-13000</v>
      </c>
      <c r="P19" s="2">
        <f>SUM(L$4:L19)</f>
        <v>142000</v>
      </c>
      <c r="Q19" s="8">
        <f t="shared" si="2"/>
        <v>49000</v>
      </c>
      <c r="R19" s="5"/>
      <c r="S19" s="5"/>
    </row>
    <row r="20" spans="1:19" thickBot="1" x14ac:dyDescent="0.3">
      <c r="A20" s="29"/>
      <c r="B20" s="12">
        <v>17</v>
      </c>
      <c r="C20" s="2">
        <v>0</v>
      </c>
      <c r="D20" s="3">
        <v>-4000</v>
      </c>
      <c r="E20" s="2">
        <v>0</v>
      </c>
      <c r="F20" s="4">
        <v>0</v>
      </c>
      <c r="G20" s="4">
        <f t="shared" si="0"/>
        <v>-4000</v>
      </c>
      <c r="H20" s="2">
        <v>0</v>
      </c>
      <c r="I20" s="2">
        <v>0</v>
      </c>
      <c r="J20" s="2">
        <v>0</v>
      </c>
      <c r="K20" s="2">
        <f t="shared" ref="K20:K33" si="3">SUM(H20:J20)</f>
        <v>0</v>
      </c>
      <c r="L20" s="20">
        <v>2000</v>
      </c>
      <c r="M20" s="7">
        <f>SUM(C$4:C20)</f>
        <v>0</v>
      </c>
      <c r="N20" s="2">
        <f>SUM(G$4:G20)</f>
        <v>-84000</v>
      </c>
      <c r="O20" s="2">
        <f>SUM(K$4:K20)</f>
        <v>-13000</v>
      </c>
      <c r="P20" s="2">
        <f>SUM(L$4:L20)</f>
        <v>144000</v>
      </c>
      <c r="Q20" s="8">
        <f t="shared" si="2"/>
        <v>47000</v>
      </c>
      <c r="R20" s="5"/>
      <c r="S20" s="5"/>
    </row>
    <row r="21" spans="1:19" ht="16.5" thickBot="1" x14ac:dyDescent="0.3">
      <c r="A21" s="30"/>
      <c r="B21" s="12">
        <v>18</v>
      </c>
      <c r="C21" s="2">
        <v>0</v>
      </c>
      <c r="D21" s="3">
        <v>-4000</v>
      </c>
      <c r="E21" s="19">
        <v>-10000</v>
      </c>
      <c r="F21" s="4">
        <v>0</v>
      </c>
      <c r="G21" s="4">
        <f t="shared" si="0"/>
        <v>-14000</v>
      </c>
      <c r="H21" s="3">
        <v>-1500</v>
      </c>
      <c r="I21" s="2">
        <v>0</v>
      </c>
      <c r="J21" s="2">
        <v>0</v>
      </c>
      <c r="K21" s="2">
        <f t="shared" si="3"/>
        <v>-1500</v>
      </c>
      <c r="L21" s="6">
        <v>40000</v>
      </c>
      <c r="M21" s="9">
        <f>SUM(C$4:C21)</f>
        <v>0</v>
      </c>
      <c r="N21" s="10">
        <f>SUM(G$4:G21)</f>
        <v>-98000</v>
      </c>
      <c r="O21" s="10">
        <f>SUM(K$4:K21)</f>
        <v>-14500</v>
      </c>
      <c r="P21" s="10">
        <f>SUM(L$4:L21)</f>
        <v>184000</v>
      </c>
      <c r="Q21" s="23">
        <f t="shared" si="2"/>
        <v>71500</v>
      </c>
      <c r="R21" s="24">
        <f>(80/100)*Q21</f>
        <v>57200</v>
      </c>
      <c r="S21" s="24">
        <f>Q21*20/100</f>
        <v>14300</v>
      </c>
    </row>
    <row r="22" spans="1:19" ht="15" customHeight="1" thickBot="1" x14ac:dyDescent="0.3">
      <c r="A22" s="31" t="s">
        <v>17</v>
      </c>
      <c r="B22" s="12">
        <v>19</v>
      </c>
      <c r="C22" s="2">
        <v>0</v>
      </c>
      <c r="D22" s="3">
        <v>-4000</v>
      </c>
      <c r="E22" s="2">
        <v>0</v>
      </c>
      <c r="F22" s="19">
        <v>-10000</v>
      </c>
      <c r="G22" s="4">
        <f t="shared" si="0"/>
        <v>-14000</v>
      </c>
      <c r="H22" s="2">
        <v>0</v>
      </c>
      <c r="I22" s="2">
        <v>0</v>
      </c>
      <c r="J22" s="2">
        <v>0</v>
      </c>
      <c r="K22" s="2">
        <f t="shared" si="3"/>
        <v>0</v>
      </c>
      <c r="L22" s="20">
        <v>2000</v>
      </c>
      <c r="M22" s="9">
        <f>SUM(C$4:C22)</f>
        <v>0</v>
      </c>
      <c r="N22" s="10">
        <f>SUM(G$4:G22)</f>
        <v>-112000</v>
      </c>
      <c r="O22" s="10">
        <f>SUM(K$4:K22)</f>
        <v>-14500</v>
      </c>
      <c r="P22" s="10">
        <f>SUM(L$4:L22)</f>
        <v>186000</v>
      </c>
      <c r="Q22" s="23">
        <f t="shared" ref="Q22:Q33" si="4">SUM(M22:O22) + P22</f>
        <v>59500</v>
      </c>
      <c r="S22" s="24">
        <f>S21/3</f>
        <v>4766.666666666667</v>
      </c>
    </row>
    <row r="23" spans="1:19" thickBot="1" x14ac:dyDescent="0.3">
      <c r="A23" s="29"/>
      <c r="B23" s="12">
        <v>20</v>
      </c>
      <c r="C23" s="2">
        <v>0</v>
      </c>
      <c r="D23" s="3">
        <v>-4000</v>
      </c>
      <c r="E23" s="2">
        <v>0</v>
      </c>
      <c r="F23" s="4">
        <v>0</v>
      </c>
      <c r="G23" s="4">
        <f t="shared" si="0"/>
        <v>-4000</v>
      </c>
      <c r="H23" s="2">
        <v>0</v>
      </c>
      <c r="I23" s="2">
        <v>0</v>
      </c>
      <c r="J23" s="2">
        <v>0</v>
      </c>
      <c r="K23" s="2">
        <f t="shared" si="3"/>
        <v>0</v>
      </c>
      <c r="L23" s="20">
        <v>2000</v>
      </c>
      <c r="M23" s="9">
        <f>SUM(C$4:C23)</f>
        <v>0</v>
      </c>
      <c r="N23" s="10">
        <f>SUM(G$4:G23)</f>
        <v>-116000</v>
      </c>
      <c r="O23" s="10">
        <f>SUM(K$4:K23)</f>
        <v>-14500</v>
      </c>
      <c r="P23" s="10">
        <f>SUM(L$4:L23)</f>
        <v>188000</v>
      </c>
      <c r="Q23" s="23">
        <f t="shared" si="4"/>
        <v>57500</v>
      </c>
    </row>
    <row r="24" spans="1:19" thickBot="1" x14ac:dyDescent="0.3">
      <c r="A24" s="29"/>
      <c r="B24" s="12">
        <v>21</v>
      </c>
      <c r="C24" s="2">
        <v>0</v>
      </c>
      <c r="D24" s="3">
        <v>-4000</v>
      </c>
      <c r="E24" s="2">
        <v>0</v>
      </c>
      <c r="F24" s="4">
        <v>0</v>
      </c>
      <c r="G24" s="4">
        <f t="shared" si="0"/>
        <v>-4000</v>
      </c>
      <c r="H24" s="2">
        <v>0</v>
      </c>
      <c r="I24" s="2">
        <v>0</v>
      </c>
      <c r="J24" s="2">
        <v>0</v>
      </c>
      <c r="K24" s="2">
        <f t="shared" si="3"/>
        <v>0</v>
      </c>
      <c r="L24" s="6">
        <v>40000</v>
      </c>
      <c r="M24" s="9">
        <f>SUM(C$4:C24)</f>
        <v>0</v>
      </c>
      <c r="N24" s="10">
        <f>SUM(G$4:G24)</f>
        <v>-120000</v>
      </c>
      <c r="O24" s="10">
        <f>SUM(K$4:K24)</f>
        <v>-14500</v>
      </c>
      <c r="P24" s="10">
        <f>SUM(L$4:L24)</f>
        <v>228000</v>
      </c>
      <c r="Q24" s="23">
        <f t="shared" si="4"/>
        <v>93500</v>
      </c>
    </row>
    <row r="25" spans="1:19" thickBot="1" x14ac:dyDescent="0.3">
      <c r="A25" s="29"/>
      <c r="B25" s="12">
        <v>22</v>
      </c>
      <c r="C25" s="2">
        <v>0</v>
      </c>
      <c r="D25" s="3">
        <v>-4000</v>
      </c>
      <c r="E25" s="19">
        <v>-10000</v>
      </c>
      <c r="F25" s="4">
        <v>0</v>
      </c>
      <c r="G25" s="4">
        <f t="shared" si="0"/>
        <v>-14000</v>
      </c>
      <c r="H25" s="3">
        <v>-1500</v>
      </c>
      <c r="I25" s="2">
        <v>0</v>
      </c>
      <c r="J25" s="2">
        <v>0</v>
      </c>
      <c r="K25" s="2">
        <f t="shared" si="3"/>
        <v>-1500</v>
      </c>
      <c r="L25" s="20">
        <v>2000</v>
      </c>
      <c r="M25" s="9">
        <f>SUM(C$4:C25)</f>
        <v>0</v>
      </c>
      <c r="N25" s="10">
        <f>SUM(G$4:G25)</f>
        <v>-134000</v>
      </c>
      <c r="O25" s="10">
        <f>SUM(K$4:K25)</f>
        <v>-16000</v>
      </c>
      <c r="P25" s="10">
        <f>SUM(L$4:L25)</f>
        <v>230000</v>
      </c>
      <c r="Q25" s="23">
        <f t="shared" si="4"/>
        <v>80000</v>
      </c>
    </row>
    <row r="26" spans="1:19" thickBot="1" x14ac:dyDescent="0.3">
      <c r="A26" s="29"/>
      <c r="B26" s="12">
        <v>23</v>
      </c>
      <c r="C26" s="2">
        <v>0</v>
      </c>
      <c r="D26" s="3">
        <v>-4000</v>
      </c>
      <c r="E26" s="2">
        <v>0</v>
      </c>
      <c r="F26" s="4">
        <v>0</v>
      </c>
      <c r="G26" s="4">
        <f t="shared" si="0"/>
        <v>-4000</v>
      </c>
      <c r="H26" s="2">
        <v>0</v>
      </c>
      <c r="I26" s="2">
        <v>0</v>
      </c>
      <c r="J26" s="2">
        <v>0</v>
      </c>
      <c r="K26" s="2">
        <f t="shared" si="3"/>
        <v>0</v>
      </c>
      <c r="L26" s="20">
        <v>2000</v>
      </c>
      <c r="M26" s="9">
        <f>SUM(C$4:C26)</f>
        <v>0</v>
      </c>
      <c r="N26" s="10">
        <f>SUM(G$4:G26)</f>
        <v>-138000</v>
      </c>
      <c r="O26" s="10">
        <f>SUM(K$4:K26)</f>
        <v>-16000</v>
      </c>
      <c r="P26" s="10">
        <f>SUM(L$4:L26)</f>
        <v>232000</v>
      </c>
      <c r="Q26" s="23">
        <f t="shared" si="4"/>
        <v>78000</v>
      </c>
    </row>
    <row r="27" spans="1:19" thickBot="1" x14ac:dyDescent="0.3">
      <c r="A27" s="29"/>
      <c r="B27" s="12">
        <v>24</v>
      </c>
      <c r="C27" s="2">
        <v>0</v>
      </c>
      <c r="D27" s="3">
        <v>-4000</v>
      </c>
      <c r="E27" s="2">
        <v>0</v>
      </c>
      <c r="F27" s="4">
        <v>0</v>
      </c>
      <c r="G27" s="4">
        <f t="shared" si="0"/>
        <v>-4000</v>
      </c>
      <c r="H27" s="2">
        <v>0</v>
      </c>
      <c r="I27" s="2">
        <v>0</v>
      </c>
      <c r="J27" s="2">
        <v>0</v>
      </c>
      <c r="K27" s="2">
        <f t="shared" si="3"/>
        <v>0</v>
      </c>
      <c r="L27" s="6">
        <v>40000</v>
      </c>
      <c r="M27" s="9">
        <f>SUM(C$4:C27)</f>
        <v>0</v>
      </c>
      <c r="N27" s="10">
        <f>SUM(G$4:G27)</f>
        <v>-142000</v>
      </c>
      <c r="O27" s="10">
        <f>SUM(K$4:K27)</f>
        <v>-16000</v>
      </c>
      <c r="P27" s="10">
        <f>SUM(L$4:L27)</f>
        <v>272000</v>
      </c>
      <c r="Q27" s="23">
        <f t="shared" si="4"/>
        <v>114000</v>
      </c>
    </row>
    <row r="28" spans="1:19" thickBot="1" x14ac:dyDescent="0.3">
      <c r="A28" s="29"/>
      <c r="B28" s="12">
        <v>25</v>
      </c>
      <c r="C28" s="2">
        <v>0</v>
      </c>
      <c r="D28" s="3">
        <v>-4000</v>
      </c>
      <c r="E28" s="2">
        <v>0</v>
      </c>
      <c r="F28" s="19">
        <v>-10000</v>
      </c>
      <c r="G28" s="4">
        <f t="shared" si="0"/>
        <v>-14000</v>
      </c>
      <c r="H28" s="2">
        <v>0</v>
      </c>
      <c r="I28" s="2">
        <v>0</v>
      </c>
      <c r="J28" s="2">
        <v>0</v>
      </c>
      <c r="K28" s="2">
        <f t="shared" si="3"/>
        <v>0</v>
      </c>
      <c r="L28" s="20">
        <v>2000</v>
      </c>
      <c r="M28" s="9">
        <f>SUM(C$4:C28)</f>
        <v>0</v>
      </c>
      <c r="N28" s="10">
        <f>SUM(G$4:G28)</f>
        <v>-156000</v>
      </c>
      <c r="O28" s="10">
        <f>SUM(K$4:K28)</f>
        <v>-16000</v>
      </c>
      <c r="P28" s="10">
        <f>SUM(L$4:L28)</f>
        <v>274000</v>
      </c>
      <c r="Q28" s="23">
        <f t="shared" si="4"/>
        <v>102000</v>
      </c>
    </row>
    <row r="29" spans="1:19" thickBot="1" x14ac:dyDescent="0.3">
      <c r="A29" s="29"/>
      <c r="B29" s="12">
        <v>26</v>
      </c>
      <c r="C29" s="2">
        <v>0</v>
      </c>
      <c r="D29" s="3">
        <v>-4000</v>
      </c>
      <c r="E29" s="19">
        <v>-10000</v>
      </c>
      <c r="F29" s="4">
        <v>0</v>
      </c>
      <c r="G29" s="4">
        <f t="shared" si="0"/>
        <v>-14000</v>
      </c>
      <c r="H29" s="3">
        <v>-1500</v>
      </c>
      <c r="I29" s="2">
        <v>0</v>
      </c>
      <c r="J29" s="2">
        <v>0</v>
      </c>
      <c r="K29" s="2">
        <f t="shared" si="3"/>
        <v>-1500</v>
      </c>
      <c r="L29" s="20">
        <v>2000</v>
      </c>
      <c r="M29" s="9">
        <f>SUM(C$4:C29)</f>
        <v>0</v>
      </c>
      <c r="N29" s="10">
        <f>SUM(G$4:G29)</f>
        <v>-170000</v>
      </c>
      <c r="O29" s="10">
        <f>SUM(K$4:K29)</f>
        <v>-17500</v>
      </c>
      <c r="P29" s="10">
        <f>SUM(L$4:L29)</f>
        <v>276000</v>
      </c>
      <c r="Q29" s="23">
        <f t="shared" si="4"/>
        <v>88500</v>
      </c>
    </row>
    <row r="30" spans="1:19" thickBot="1" x14ac:dyDescent="0.3">
      <c r="A30" s="29"/>
      <c r="B30" s="12">
        <v>27</v>
      </c>
      <c r="C30" s="2">
        <v>0</v>
      </c>
      <c r="D30" s="3">
        <v>-4000</v>
      </c>
      <c r="E30" s="2">
        <v>0</v>
      </c>
      <c r="F30" s="4">
        <v>0</v>
      </c>
      <c r="G30" s="4">
        <f t="shared" si="0"/>
        <v>-4000</v>
      </c>
      <c r="H30" s="2">
        <v>0</v>
      </c>
      <c r="I30" s="2">
        <v>0</v>
      </c>
      <c r="J30" s="2">
        <v>0</v>
      </c>
      <c r="K30" s="2">
        <f t="shared" si="3"/>
        <v>0</v>
      </c>
      <c r="L30" s="6">
        <v>40000</v>
      </c>
      <c r="M30" s="9">
        <f>SUM(C$4:C30)</f>
        <v>0</v>
      </c>
      <c r="N30" s="10">
        <f>SUM(G$4:G30)</f>
        <v>-174000</v>
      </c>
      <c r="O30" s="10">
        <f>SUM(K$4:K30)</f>
        <v>-17500</v>
      </c>
      <c r="P30" s="10">
        <f>SUM(L$4:L30)</f>
        <v>316000</v>
      </c>
      <c r="Q30" s="23">
        <f t="shared" si="4"/>
        <v>124500</v>
      </c>
    </row>
    <row r="31" spans="1:19" thickBot="1" x14ac:dyDescent="0.3">
      <c r="A31" s="29"/>
      <c r="B31" s="12">
        <v>28</v>
      </c>
      <c r="C31" s="2">
        <v>0</v>
      </c>
      <c r="D31" s="3">
        <v>-4000</v>
      </c>
      <c r="E31" s="2">
        <v>0</v>
      </c>
      <c r="F31" s="4">
        <v>0</v>
      </c>
      <c r="G31" s="4">
        <f t="shared" si="0"/>
        <v>-4000</v>
      </c>
      <c r="H31" s="2">
        <v>0</v>
      </c>
      <c r="I31" s="2">
        <v>0</v>
      </c>
      <c r="J31" s="2">
        <v>0</v>
      </c>
      <c r="K31" s="2">
        <f t="shared" si="3"/>
        <v>0</v>
      </c>
      <c r="L31" s="20">
        <v>2000</v>
      </c>
      <c r="M31" s="9">
        <f>SUM(C$4:C31)</f>
        <v>0</v>
      </c>
      <c r="N31" s="10">
        <f>SUM(G$4:G31)</f>
        <v>-178000</v>
      </c>
      <c r="O31" s="10">
        <f>SUM(K$4:K31)</f>
        <v>-17500</v>
      </c>
      <c r="P31" s="10">
        <f>SUM(L$4:L31)</f>
        <v>318000</v>
      </c>
      <c r="Q31" s="23">
        <f t="shared" si="4"/>
        <v>122500</v>
      </c>
    </row>
    <row r="32" spans="1:19" thickBot="1" x14ac:dyDescent="0.3">
      <c r="A32" s="29"/>
      <c r="B32" s="12">
        <v>29</v>
      </c>
      <c r="C32" s="2">
        <v>0</v>
      </c>
      <c r="D32" s="3">
        <v>-4000</v>
      </c>
      <c r="E32" s="2">
        <v>0</v>
      </c>
      <c r="F32" s="4">
        <v>0</v>
      </c>
      <c r="G32" s="4">
        <f t="shared" si="0"/>
        <v>-4000</v>
      </c>
      <c r="H32" s="2">
        <v>0</v>
      </c>
      <c r="I32" s="2">
        <v>0</v>
      </c>
      <c r="J32" s="2">
        <v>0</v>
      </c>
      <c r="K32" s="2">
        <f t="shared" si="3"/>
        <v>0</v>
      </c>
      <c r="L32" s="20">
        <v>2000</v>
      </c>
      <c r="M32" s="9">
        <f>SUM(C$4:C32)</f>
        <v>0</v>
      </c>
      <c r="N32" s="10">
        <f>SUM(G$4:G32)</f>
        <v>-182000</v>
      </c>
      <c r="O32" s="10">
        <f>SUM(K$4:K32)</f>
        <v>-17500</v>
      </c>
      <c r="P32" s="10">
        <f>SUM(L$4:L32)</f>
        <v>320000</v>
      </c>
      <c r="Q32" s="23">
        <f t="shared" si="4"/>
        <v>120500</v>
      </c>
    </row>
    <row r="33" spans="1:19" ht="16.5" thickBot="1" x14ac:dyDescent="0.3">
      <c r="A33" s="30"/>
      <c r="B33" s="12">
        <v>30</v>
      </c>
      <c r="C33" s="2">
        <v>0</v>
      </c>
      <c r="D33" s="3">
        <v>-4000</v>
      </c>
      <c r="E33" s="19">
        <v>-10000</v>
      </c>
      <c r="F33" s="4">
        <v>0</v>
      </c>
      <c r="G33" s="4">
        <f t="shared" si="0"/>
        <v>-14000</v>
      </c>
      <c r="H33" s="3">
        <v>-1500</v>
      </c>
      <c r="I33" s="2">
        <v>0</v>
      </c>
      <c r="J33" s="2">
        <v>0</v>
      </c>
      <c r="K33" s="2">
        <f t="shared" si="3"/>
        <v>-1500</v>
      </c>
      <c r="L33" s="6">
        <v>40000</v>
      </c>
      <c r="M33" s="9">
        <f>SUM(C$4:C33)</f>
        <v>0</v>
      </c>
      <c r="N33" s="10">
        <f>SUM(G$4:G33)</f>
        <v>-196000</v>
      </c>
      <c r="O33" s="10">
        <f>SUM(K$4:K33)</f>
        <v>-19000</v>
      </c>
      <c r="P33" s="10">
        <f>SUM(L$4:L33)</f>
        <v>360000</v>
      </c>
      <c r="Q33" s="23">
        <f t="shared" si="4"/>
        <v>145000</v>
      </c>
      <c r="R33" s="24">
        <f>(80/100)*Q33</f>
        <v>116000</v>
      </c>
      <c r="S33" s="24">
        <f>Q33*20/100</f>
        <v>29000</v>
      </c>
    </row>
    <row r="34" spans="1:19" ht="16.5" thickBot="1" x14ac:dyDescent="0.3">
      <c r="S34" s="24"/>
    </row>
  </sheetData>
  <mergeCells count="6">
    <mergeCell ref="A22:A33"/>
    <mergeCell ref="D2:G2"/>
    <mergeCell ref="H2:K2"/>
    <mergeCell ref="M2:Q2"/>
    <mergeCell ref="A4:A9"/>
    <mergeCell ref="A10:A2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zoomScale="90" zoomScaleNormal="90" workbookViewId="0">
      <selection activeCell="J35" sqref="J35"/>
    </sheetView>
  </sheetViews>
  <sheetFormatPr defaultRowHeight="15.75" x14ac:dyDescent="0.25"/>
  <cols>
    <col min="1" max="1" width="6.140625" style="11" customWidth="1"/>
    <col min="2" max="2" width="3" bestFit="1" customWidth="1"/>
    <col min="3" max="3" width="14.85546875" bestFit="1" customWidth="1"/>
    <col min="4" max="4" width="10.28515625" bestFit="1" customWidth="1"/>
    <col min="5" max="5" width="13.42578125" bestFit="1" customWidth="1"/>
    <col min="6" max="6" width="16" bestFit="1" customWidth="1"/>
    <col min="7" max="7" width="11.5703125" bestFit="1" customWidth="1"/>
    <col min="8" max="8" width="11.7109375" bestFit="1" customWidth="1"/>
    <col min="9" max="9" width="11.7109375" customWidth="1"/>
    <col min="10" max="10" width="11.140625" bestFit="1" customWidth="1"/>
    <col min="11" max="11" width="11.5703125" bestFit="1" customWidth="1"/>
    <col min="12" max="12" width="11.140625" bestFit="1" customWidth="1"/>
    <col min="13" max="13" width="10" bestFit="1" customWidth="1"/>
    <col min="14" max="14" width="12.7109375" bestFit="1" customWidth="1"/>
    <col min="15" max="15" width="11.5703125" bestFit="1" customWidth="1"/>
    <col min="16" max="16" width="12" bestFit="1" customWidth="1"/>
    <col min="17" max="17" width="12.7109375" bestFit="1" customWidth="1"/>
    <col min="18" max="19" width="14.85546875" bestFit="1" customWidth="1"/>
  </cols>
  <sheetData>
    <row r="1" spans="1:21" x14ac:dyDescent="0.25">
      <c r="D1" s="1"/>
      <c r="E1" s="1"/>
      <c r="F1" s="1"/>
      <c r="G1" s="1"/>
      <c r="H1" s="1"/>
      <c r="I1" s="1"/>
      <c r="J1" s="1"/>
      <c r="K1" s="1"/>
      <c r="L1" s="1"/>
      <c r="M1" s="1"/>
      <c r="R1" s="1"/>
      <c r="S1" s="1"/>
      <c r="T1" s="1"/>
      <c r="U1" s="1"/>
    </row>
    <row r="2" spans="1:21" ht="56.25" customHeight="1" x14ac:dyDescent="0.25">
      <c r="C2" s="13" t="s">
        <v>4</v>
      </c>
      <c r="D2" s="28" t="s">
        <v>0</v>
      </c>
      <c r="E2" s="28"/>
      <c r="F2" s="28"/>
      <c r="G2" s="28"/>
      <c r="H2" s="26" t="s">
        <v>1</v>
      </c>
      <c r="I2" s="27"/>
      <c r="J2" s="27"/>
      <c r="K2" s="32"/>
      <c r="L2" s="18" t="s">
        <v>2</v>
      </c>
      <c r="M2" s="26" t="s">
        <v>15</v>
      </c>
      <c r="N2" s="27"/>
      <c r="O2" s="27"/>
      <c r="P2" s="27"/>
      <c r="Q2" s="27"/>
      <c r="R2" s="22" t="s">
        <v>3</v>
      </c>
      <c r="S2" s="22" t="s">
        <v>12</v>
      </c>
    </row>
    <row r="3" spans="1:21" ht="30" x14ac:dyDescent="0.25">
      <c r="C3" s="14"/>
      <c r="D3" s="15" t="s">
        <v>14</v>
      </c>
      <c r="E3" s="15" t="s">
        <v>13</v>
      </c>
      <c r="F3" s="15" t="s">
        <v>9</v>
      </c>
      <c r="G3" s="17" t="s">
        <v>6</v>
      </c>
      <c r="H3" s="15" t="s">
        <v>10</v>
      </c>
      <c r="I3" s="16" t="s">
        <v>18</v>
      </c>
      <c r="J3" s="16" t="s">
        <v>11</v>
      </c>
      <c r="K3" s="17" t="s">
        <v>6</v>
      </c>
      <c r="L3" s="15"/>
      <c r="M3" s="16" t="s">
        <v>7</v>
      </c>
      <c r="N3" s="16" t="s">
        <v>19</v>
      </c>
      <c r="O3" s="16" t="s">
        <v>20</v>
      </c>
      <c r="P3" s="15" t="s">
        <v>2</v>
      </c>
      <c r="Q3" s="15" t="s">
        <v>5</v>
      </c>
      <c r="R3" s="21"/>
      <c r="S3" s="21"/>
    </row>
    <row r="4" spans="1:21" ht="15" x14ac:dyDescent="0.25">
      <c r="A4" s="29" t="s">
        <v>8</v>
      </c>
      <c r="B4" s="12">
        <v>1</v>
      </c>
      <c r="C4" s="2">
        <v>0</v>
      </c>
      <c r="D4" s="2">
        <v>0</v>
      </c>
      <c r="E4" s="2">
        <v>0</v>
      </c>
      <c r="F4" s="4">
        <v>0</v>
      </c>
      <c r="G4" s="4">
        <f t="shared" ref="G4:G33" si="0">SUM(D4:F4)</f>
        <v>0</v>
      </c>
      <c r="H4" s="2">
        <v>0</v>
      </c>
      <c r="I4" s="2">
        <v>0</v>
      </c>
      <c r="J4" s="2">
        <v>0</v>
      </c>
      <c r="K4" s="2">
        <f t="shared" ref="K4:L19" si="1">SUM(H4:J4)</f>
        <v>0</v>
      </c>
      <c r="L4" s="2">
        <f t="shared" si="1"/>
        <v>0</v>
      </c>
      <c r="M4" s="7">
        <f>SUM(C$4:C4)</f>
        <v>0</v>
      </c>
      <c r="N4" s="2">
        <f>SUM(G$4:G4)</f>
        <v>0</v>
      </c>
      <c r="O4" s="2">
        <f>SUM(K$4:K4)</f>
        <v>0</v>
      </c>
      <c r="P4" s="2">
        <f>SUM(L$4:L4)</f>
        <v>0</v>
      </c>
      <c r="Q4" s="8">
        <f t="shared" ref="Q4:Q21" si="2">SUM(M4:O4) + P4</f>
        <v>0</v>
      </c>
      <c r="R4" s="5"/>
      <c r="S4" s="5"/>
    </row>
    <row r="5" spans="1:21" ht="15" x14ac:dyDescent="0.25">
      <c r="A5" s="29"/>
      <c r="B5" s="12">
        <v>2</v>
      </c>
      <c r="C5" s="2">
        <v>0</v>
      </c>
      <c r="D5" s="2">
        <v>0</v>
      </c>
      <c r="E5" s="2">
        <v>0</v>
      </c>
      <c r="F5" s="4">
        <v>0</v>
      </c>
      <c r="G5" s="4">
        <f t="shared" si="0"/>
        <v>0</v>
      </c>
      <c r="H5" s="2">
        <v>0</v>
      </c>
      <c r="I5" s="2">
        <v>0</v>
      </c>
      <c r="J5" s="2">
        <v>0</v>
      </c>
      <c r="K5" s="2">
        <f t="shared" si="1"/>
        <v>0</v>
      </c>
      <c r="L5" s="2">
        <f t="shared" si="1"/>
        <v>0</v>
      </c>
      <c r="M5" s="7">
        <f>SUM(C$4:C5)</f>
        <v>0</v>
      </c>
      <c r="N5" s="2">
        <f>SUM(G$4:G5)</f>
        <v>0</v>
      </c>
      <c r="O5" s="2">
        <f>SUM(K$4:K5)</f>
        <v>0</v>
      </c>
      <c r="P5" s="2">
        <f>SUM(L$4:L5)</f>
        <v>0</v>
      </c>
      <c r="Q5" s="8">
        <f t="shared" si="2"/>
        <v>0</v>
      </c>
      <c r="R5" s="5"/>
      <c r="S5" s="5"/>
    </row>
    <row r="6" spans="1:21" ht="15" x14ac:dyDescent="0.25">
      <c r="A6" s="29"/>
      <c r="B6" s="12">
        <v>3</v>
      </c>
      <c r="C6" s="2">
        <v>0</v>
      </c>
      <c r="D6" s="2">
        <v>0</v>
      </c>
      <c r="E6" s="2">
        <v>0</v>
      </c>
      <c r="F6" s="4">
        <v>0</v>
      </c>
      <c r="G6" s="4">
        <f t="shared" si="0"/>
        <v>0</v>
      </c>
      <c r="H6" s="2">
        <v>0</v>
      </c>
      <c r="I6" s="2">
        <v>0</v>
      </c>
      <c r="J6" s="2">
        <v>0</v>
      </c>
      <c r="K6" s="2">
        <f t="shared" si="1"/>
        <v>0</v>
      </c>
      <c r="L6" s="20">
        <v>2000</v>
      </c>
      <c r="M6" s="7">
        <f>SUM(C$4:C6)</f>
        <v>0</v>
      </c>
      <c r="N6" s="2">
        <f>SUM(G$4:G6)</f>
        <v>0</v>
      </c>
      <c r="O6" s="2">
        <f>SUM(K$4:K6)</f>
        <v>0</v>
      </c>
      <c r="P6" s="2">
        <f>SUM(L$4:L6)</f>
        <v>2000</v>
      </c>
      <c r="Q6" s="8">
        <f t="shared" si="2"/>
        <v>2000</v>
      </c>
      <c r="R6" s="5"/>
      <c r="S6" s="5"/>
    </row>
    <row r="7" spans="1:21" ht="15" x14ac:dyDescent="0.25">
      <c r="A7" s="29"/>
      <c r="B7" s="12">
        <v>4</v>
      </c>
      <c r="C7" s="2">
        <v>0</v>
      </c>
      <c r="D7" s="2">
        <v>0</v>
      </c>
      <c r="E7" s="2">
        <v>0</v>
      </c>
      <c r="F7" s="4">
        <v>0</v>
      </c>
      <c r="G7" s="4">
        <f t="shared" si="0"/>
        <v>0</v>
      </c>
      <c r="H7" s="2">
        <v>0</v>
      </c>
      <c r="I7" s="2">
        <v>0</v>
      </c>
      <c r="J7" s="2">
        <v>0</v>
      </c>
      <c r="K7" s="2">
        <f t="shared" si="1"/>
        <v>0</v>
      </c>
      <c r="L7" s="20">
        <v>2000</v>
      </c>
      <c r="M7" s="7">
        <f>SUM(C$4:C7)</f>
        <v>0</v>
      </c>
      <c r="N7" s="2">
        <f>SUM(G$4:G7)</f>
        <v>0</v>
      </c>
      <c r="O7" s="2">
        <f>SUM(K$4:K7)</f>
        <v>0</v>
      </c>
      <c r="P7" s="2">
        <f>SUM(L$4:L7)</f>
        <v>4000</v>
      </c>
      <c r="Q7" s="8">
        <f t="shared" si="2"/>
        <v>4000</v>
      </c>
      <c r="R7" s="5"/>
      <c r="S7" s="5"/>
    </row>
    <row r="8" spans="1:21" ht="15" x14ac:dyDescent="0.25">
      <c r="A8" s="29"/>
      <c r="B8" s="12">
        <v>5</v>
      </c>
      <c r="C8" s="2">
        <v>0</v>
      </c>
      <c r="D8" s="2">
        <v>0</v>
      </c>
      <c r="E8" s="2">
        <v>0</v>
      </c>
      <c r="F8" s="4">
        <v>0</v>
      </c>
      <c r="G8" s="4">
        <f t="shared" si="0"/>
        <v>0</v>
      </c>
      <c r="H8" s="2">
        <v>0</v>
      </c>
      <c r="I8" s="2">
        <v>0</v>
      </c>
      <c r="J8" s="2">
        <v>0</v>
      </c>
      <c r="K8" s="2">
        <f t="shared" si="1"/>
        <v>0</v>
      </c>
      <c r="L8" s="20">
        <v>2000</v>
      </c>
      <c r="M8" s="7">
        <f>SUM(C$4:C8)</f>
        <v>0</v>
      </c>
      <c r="N8" s="2">
        <f>SUM(G$4:G8)</f>
        <v>0</v>
      </c>
      <c r="O8" s="2">
        <f>SUM(K$4:K8)</f>
        <v>0</v>
      </c>
      <c r="P8" s="2">
        <f>SUM(L$4:L8)</f>
        <v>6000</v>
      </c>
      <c r="Q8" s="8">
        <f t="shared" si="2"/>
        <v>6000</v>
      </c>
      <c r="R8" s="5"/>
      <c r="S8" s="5"/>
    </row>
    <row r="9" spans="1:21" thickBot="1" x14ac:dyDescent="0.3">
      <c r="A9" s="30"/>
      <c r="B9" s="12">
        <v>6</v>
      </c>
      <c r="C9" s="2">
        <v>0</v>
      </c>
      <c r="D9" s="2">
        <v>0</v>
      </c>
      <c r="E9" s="2">
        <v>0</v>
      </c>
      <c r="F9" s="4">
        <v>0</v>
      </c>
      <c r="G9" s="4">
        <f t="shared" si="0"/>
        <v>0</v>
      </c>
      <c r="H9" s="3">
        <v>-10000</v>
      </c>
      <c r="I9" s="2">
        <v>0</v>
      </c>
      <c r="J9" s="2">
        <v>0</v>
      </c>
      <c r="K9" s="2">
        <f t="shared" si="1"/>
        <v>-10000</v>
      </c>
      <c r="L9" s="20">
        <v>2000</v>
      </c>
      <c r="M9" s="7">
        <f>SUM(C$4:C9)</f>
        <v>0</v>
      </c>
      <c r="N9" s="2">
        <f>SUM(G$4:G9)</f>
        <v>0</v>
      </c>
      <c r="O9" s="2">
        <f>SUM(K$4:K9)</f>
        <v>-10000</v>
      </c>
      <c r="P9" s="2">
        <f>SUM(L$4:L9)</f>
        <v>8000</v>
      </c>
      <c r="Q9" s="8">
        <f t="shared" si="2"/>
        <v>-2000</v>
      </c>
      <c r="R9" s="5"/>
      <c r="S9" s="5"/>
    </row>
    <row r="10" spans="1:21" ht="15" x14ac:dyDescent="0.25">
      <c r="A10" s="31" t="s">
        <v>16</v>
      </c>
      <c r="B10" s="12">
        <v>7</v>
      </c>
      <c r="C10" s="2">
        <v>0</v>
      </c>
      <c r="D10" s="3">
        <v>-4000</v>
      </c>
      <c r="E10" s="2">
        <v>0</v>
      </c>
      <c r="F10" s="19">
        <v>-10000</v>
      </c>
      <c r="G10" s="4">
        <f t="shared" si="0"/>
        <v>-14000</v>
      </c>
      <c r="H10" s="2">
        <v>0</v>
      </c>
      <c r="I10" s="25">
        <v>-10000</v>
      </c>
      <c r="J10" s="2">
        <v>0</v>
      </c>
      <c r="K10" s="2">
        <f t="shared" si="1"/>
        <v>-10000</v>
      </c>
      <c r="L10" s="20">
        <v>2000</v>
      </c>
      <c r="M10" s="7">
        <f>SUM(C$4:C10)</f>
        <v>0</v>
      </c>
      <c r="N10" s="2">
        <f>SUM(G$4:G10)</f>
        <v>-14000</v>
      </c>
      <c r="O10" s="2">
        <f>SUM(K$4:K10)</f>
        <v>-20000</v>
      </c>
      <c r="P10" s="2">
        <f>SUM(L$4:L10)</f>
        <v>10000</v>
      </c>
      <c r="Q10" s="8">
        <f t="shared" si="2"/>
        <v>-24000</v>
      </c>
      <c r="R10" s="5"/>
      <c r="S10" s="5"/>
    </row>
    <row r="11" spans="1:21" ht="15" x14ac:dyDescent="0.25">
      <c r="A11" s="29"/>
      <c r="B11" s="12">
        <v>8</v>
      </c>
      <c r="C11" s="2">
        <v>0</v>
      </c>
      <c r="D11" s="3">
        <v>-4000</v>
      </c>
      <c r="E11" s="2">
        <v>0</v>
      </c>
      <c r="F11" s="4">
        <v>0</v>
      </c>
      <c r="G11" s="4">
        <f t="shared" si="0"/>
        <v>-4000</v>
      </c>
      <c r="H11" s="2">
        <v>0</v>
      </c>
      <c r="I11" s="2">
        <v>0</v>
      </c>
      <c r="J11" s="2">
        <v>0</v>
      </c>
      <c r="K11" s="2">
        <f t="shared" si="1"/>
        <v>0</v>
      </c>
      <c r="L11" s="20">
        <v>2000</v>
      </c>
      <c r="M11" s="7">
        <f>SUM(C$4:C11)</f>
        <v>0</v>
      </c>
      <c r="N11" s="2">
        <f>SUM(G$4:G11)</f>
        <v>-18000</v>
      </c>
      <c r="O11" s="2">
        <f>SUM(K$4:K11)</f>
        <v>-20000</v>
      </c>
      <c r="P11" s="2">
        <f>SUM(L$4:L11)</f>
        <v>12000</v>
      </c>
      <c r="Q11" s="8">
        <f t="shared" si="2"/>
        <v>-26000</v>
      </c>
      <c r="R11" s="5"/>
      <c r="S11" s="5"/>
    </row>
    <row r="12" spans="1:21" ht="15" x14ac:dyDescent="0.25">
      <c r="A12" s="29"/>
      <c r="B12" s="12">
        <v>9</v>
      </c>
      <c r="C12" s="2">
        <v>0</v>
      </c>
      <c r="D12" s="3">
        <v>-4000</v>
      </c>
      <c r="E12" s="2">
        <v>0</v>
      </c>
      <c r="F12" s="4">
        <v>0</v>
      </c>
      <c r="G12" s="4">
        <f t="shared" si="0"/>
        <v>-4000</v>
      </c>
      <c r="H12" s="2">
        <v>0</v>
      </c>
      <c r="I12" s="2">
        <v>0</v>
      </c>
      <c r="J12" s="2">
        <v>0</v>
      </c>
      <c r="K12" s="2">
        <f t="shared" si="1"/>
        <v>0</v>
      </c>
      <c r="L12" s="6">
        <v>40000</v>
      </c>
      <c r="M12" s="7">
        <f>SUM(C$4:C12)</f>
        <v>0</v>
      </c>
      <c r="N12" s="2">
        <f>SUM(G$4:G12)</f>
        <v>-22000</v>
      </c>
      <c r="O12" s="2">
        <f>SUM(K$4:K12)</f>
        <v>-20000</v>
      </c>
      <c r="P12" s="2">
        <f>SUM(L$4:L12)</f>
        <v>52000</v>
      </c>
      <c r="Q12" s="8">
        <f t="shared" si="2"/>
        <v>10000</v>
      </c>
      <c r="R12" s="5"/>
      <c r="S12" s="5"/>
    </row>
    <row r="13" spans="1:21" ht="15" x14ac:dyDescent="0.25">
      <c r="A13" s="29"/>
      <c r="B13" s="12">
        <v>10</v>
      </c>
      <c r="C13" s="2">
        <v>0</v>
      </c>
      <c r="D13" s="3">
        <v>-4000</v>
      </c>
      <c r="E13" s="19">
        <v>-10000</v>
      </c>
      <c r="F13" s="4">
        <v>0</v>
      </c>
      <c r="G13" s="4">
        <f t="shared" si="0"/>
        <v>-14000</v>
      </c>
      <c r="H13" s="3">
        <v>-1500</v>
      </c>
      <c r="I13" s="2">
        <v>0</v>
      </c>
      <c r="J13" s="2">
        <v>0</v>
      </c>
      <c r="K13" s="2">
        <f t="shared" si="1"/>
        <v>-1500</v>
      </c>
      <c r="L13" s="6">
        <v>40000</v>
      </c>
      <c r="M13" s="7">
        <f>SUM(C$4:C13)</f>
        <v>0</v>
      </c>
      <c r="N13" s="2">
        <f>SUM(G$4:G13)</f>
        <v>-36000</v>
      </c>
      <c r="O13" s="2">
        <f>SUM(K$4:K13)</f>
        <v>-21500</v>
      </c>
      <c r="P13" s="2">
        <f>SUM(L$4:L13)</f>
        <v>92000</v>
      </c>
      <c r="Q13" s="8">
        <f t="shared" si="2"/>
        <v>34500</v>
      </c>
      <c r="R13" s="5"/>
      <c r="S13" s="5"/>
    </row>
    <row r="14" spans="1:21" ht="15" x14ac:dyDescent="0.25">
      <c r="A14" s="29"/>
      <c r="B14" s="12">
        <v>11</v>
      </c>
      <c r="C14" s="2">
        <v>0</v>
      </c>
      <c r="D14" s="3">
        <v>-4000</v>
      </c>
      <c r="E14" s="2">
        <v>0</v>
      </c>
      <c r="F14" s="4">
        <v>0</v>
      </c>
      <c r="G14" s="4">
        <f t="shared" si="0"/>
        <v>-4000</v>
      </c>
      <c r="H14" s="2">
        <v>0</v>
      </c>
      <c r="I14" s="25">
        <v>-10000</v>
      </c>
      <c r="J14" s="2">
        <v>0</v>
      </c>
      <c r="K14" s="2">
        <f t="shared" si="1"/>
        <v>-10000</v>
      </c>
      <c r="L14" s="20">
        <v>2000</v>
      </c>
      <c r="M14" s="7">
        <f>SUM(C$4:C14)</f>
        <v>0</v>
      </c>
      <c r="N14" s="2">
        <f>SUM(G$4:G14)</f>
        <v>-40000</v>
      </c>
      <c r="O14" s="2">
        <f>SUM(K$4:K14)</f>
        <v>-31500</v>
      </c>
      <c r="P14" s="2">
        <f>SUM(L$4:L14)</f>
        <v>94000</v>
      </c>
      <c r="Q14" s="8">
        <f t="shared" si="2"/>
        <v>22500</v>
      </c>
      <c r="R14" s="5"/>
      <c r="S14" s="5"/>
    </row>
    <row r="15" spans="1:21" ht="15" x14ac:dyDescent="0.25">
      <c r="A15" s="29"/>
      <c r="B15" s="12">
        <v>12</v>
      </c>
      <c r="C15" s="2">
        <v>0</v>
      </c>
      <c r="D15" s="3">
        <v>-4000</v>
      </c>
      <c r="E15" s="2">
        <v>0</v>
      </c>
      <c r="F15" s="4">
        <v>0</v>
      </c>
      <c r="G15" s="4">
        <f t="shared" si="0"/>
        <v>-4000</v>
      </c>
      <c r="H15" s="2">
        <v>0</v>
      </c>
      <c r="I15" s="2">
        <v>0</v>
      </c>
      <c r="J15" s="2">
        <v>0</v>
      </c>
      <c r="K15" s="2">
        <f t="shared" si="1"/>
        <v>0</v>
      </c>
      <c r="L15" s="6">
        <v>40000</v>
      </c>
      <c r="M15" s="7">
        <f>SUM(C$4:C15)</f>
        <v>0</v>
      </c>
      <c r="N15" s="2">
        <f>SUM(G$4:G15)</f>
        <v>-44000</v>
      </c>
      <c r="O15" s="2">
        <f>SUM(K$4:K15)</f>
        <v>-31500</v>
      </c>
      <c r="P15" s="2">
        <f>SUM(L$4:L15)</f>
        <v>134000</v>
      </c>
      <c r="Q15" s="8">
        <f t="shared" si="2"/>
        <v>58500</v>
      </c>
      <c r="R15" s="5"/>
      <c r="S15" s="5"/>
    </row>
    <row r="16" spans="1:21" ht="15" x14ac:dyDescent="0.25">
      <c r="A16" s="29"/>
      <c r="B16" s="12">
        <v>13</v>
      </c>
      <c r="C16" s="2">
        <v>0</v>
      </c>
      <c r="D16" s="3">
        <v>-4000</v>
      </c>
      <c r="E16" s="2">
        <v>0</v>
      </c>
      <c r="F16" s="19">
        <v>-10000</v>
      </c>
      <c r="G16" s="4">
        <f t="shared" si="0"/>
        <v>-14000</v>
      </c>
      <c r="H16" s="2">
        <v>0</v>
      </c>
      <c r="I16" s="2">
        <v>0</v>
      </c>
      <c r="J16" s="2">
        <v>0</v>
      </c>
      <c r="K16" s="2">
        <f t="shared" si="1"/>
        <v>0</v>
      </c>
      <c r="L16" s="6">
        <v>40000</v>
      </c>
      <c r="M16" s="7">
        <f>SUM(C$4:C16)</f>
        <v>0</v>
      </c>
      <c r="N16" s="2">
        <f>SUM(G$4:G16)</f>
        <v>-58000</v>
      </c>
      <c r="O16" s="2">
        <f>SUM(K$4:K16)</f>
        <v>-31500</v>
      </c>
      <c r="P16" s="2">
        <f>SUM(L$4:L16)</f>
        <v>174000</v>
      </c>
      <c r="Q16" s="8">
        <f t="shared" si="2"/>
        <v>84500</v>
      </c>
      <c r="R16" s="5"/>
      <c r="S16" s="5"/>
    </row>
    <row r="17" spans="1:19" ht="15" x14ac:dyDescent="0.25">
      <c r="A17" s="29"/>
      <c r="B17" s="12">
        <v>14</v>
      </c>
      <c r="C17" s="2">
        <v>0</v>
      </c>
      <c r="D17" s="3">
        <v>-4000</v>
      </c>
      <c r="E17" s="19">
        <v>-10000</v>
      </c>
      <c r="F17" s="4">
        <v>0</v>
      </c>
      <c r="G17" s="4">
        <f t="shared" si="0"/>
        <v>-14000</v>
      </c>
      <c r="H17" s="3">
        <v>-1500</v>
      </c>
      <c r="I17" s="2">
        <v>0</v>
      </c>
      <c r="J17" s="2">
        <v>0</v>
      </c>
      <c r="K17" s="2">
        <f t="shared" si="1"/>
        <v>-1500</v>
      </c>
      <c r="L17" s="20">
        <v>2000</v>
      </c>
      <c r="M17" s="7">
        <f>SUM(C$4:C17)</f>
        <v>0</v>
      </c>
      <c r="N17" s="2">
        <f>SUM(G$4:G17)</f>
        <v>-72000</v>
      </c>
      <c r="O17" s="2">
        <f>SUM(K$4:K17)</f>
        <v>-33000</v>
      </c>
      <c r="P17" s="2">
        <f>SUM(L$4:L17)</f>
        <v>176000</v>
      </c>
      <c r="Q17" s="8">
        <f t="shared" si="2"/>
        <v>71000</v>
      </c>
      <c r="R17" s="5"/>
      <c r="S17" s="5"/>
    </row>
    <row r="18" spans="1:19" ht="15" x14ac:dyDescent="0.25">
      <c r="A18" s="29"/>
      <c r="B18" s="12">
        <v>15</v>
      </c>
      <c r="C18" s="2">
        <v>0</v>
      </c>
      <c r="D18" s="3">
        <v>-4000</v>
      </c>
      <c r="E18" s="2">
        <v>0</v>
      </c>
      <c r="F18" s="4">
        <v>0</v>
      </c>
      <c r="G18" s="4">
        <f t="shared" si="0"/>
        <v>-4000</v>
      </c>
      <c r="H18" s="2">
        <v>0</v>
      </c>
      <c r="I18" s="25">
        <v>-10000</v>
      </c>
      <c r="J18" s="2">
        <v>0</v>
      </c>
      <c r="K18" s="2">
        <f t="shared" si="1"/>
        <v>-10000</v>
      </c>
      <c r="L18" s="6">
        <v>40000</v>
      </c>
      <c r="M18" s="7">
        <f>SUM(C$4:C18)</f>
        <v>0</v>
      </c>
      <c r="N18" s="2">
        <f>SUM(G$4:G18)</f>
        <v>-76000</v>
      </c>
      <c r="O18" s="2">
        <f>SUM(K$4:K18)</f>
        <v>-43000</v>
      </c>
      <c r="P18" s="2">
        <f>SUM(L$4:L18)</f>
        <v>216000</v>
      </c>
      <c r="Q18" s="8">
        <f t="shared" si="2"/>
        <v>97000</v>
      </c>
      <c r="R18" s="5"/>
      <c r="S18" s="5"/>
    </row>
    <row r="19" spans="1:19" ht="15" x14ac:dyDescent="0.25">
      <c r="A19" s="29"/>
      <c r="B19" s="12">
        <v>16</v>
      </c>
      <c r="C19" s="2">
        <v>0</v>
      </c>
      <c r="D19" s="3">
        <v>-4000</v>
      </c>
      <c r="E19" s="2">
        <v>0</v>
      </c>
      <c r="F19" s="4">
        <v>0</v>
      </c>
      <c r="G19" s="4">
        <f t="shared" si="0"/>
        <v>-4000</v>
      </c>
      <c r="H19" s="2">
        <v>0</v>
      </c>
      <c r="I19" s="2">
        <v>0</v>
      </c>
      <c r="J19" s="2">
        <v>0</v>
      </c>
      <c r="K19" s="2">
        <f t="shared" si="1"/>
        <v>0</v>
      </c>
      <c r="L19" s="6">
        <v>40000</v>
      </c>
      <c r="M19" s="7">
        <f>SUM(C$4:C19)</f>
        <v>0</v>
      </c>
      <c r="N19" s="2">
        <f>SUM(G$4:G19)</f>
        <v>-80000</v>
      </c>
      <c r="O19" s="2">
        <f>SUM(K$4:K19)</f>
        <v>-43000</v>
      </c>
      <c r="P19" s="2">
        <f>SUM(L$4:L19)</f>
        <v>256000</v>
      </c>
      <c r="Q19" s="8">
        <f t="shared" si="2"/>
        <v>133000</v>
      </c>
      <c r="R19" s="5"/>
      <c r="S19" s="5"/>
    </row>
    <row r="20" spans="1:19" thickBot="1" x14ac:dyDescent="0.3">
      <c r="A20" s="29"/>
      <c r="B20" s="12">
        <v>17</v>
      </c>
      <c r="C20" s="2">
        <v>0</v>
      </c>
      <c r="D20" s="3">
        <v>-4000</v>
      </c>
      <c r="E20" s="2">
        <v>0</v>
      </c>
      <c r="F20" s="4">
        <v>0</v>
      </c>
      <c r="G20" s="4">
        <f t="shared" si="0"/>
        <v>-4000</v>
      </c>
      <c r="H20" s="2">
        <v>0</v>
      </c>
      <c r="I20" s="2">
        <v>0</v>
      </c>
      <c r="J20" s="2">
        <v>0</v>
      </c>
      <c r="K20" s="2">
        <f t="shared" ref="K20:K33" si="3">SUM(H20:J20)</f>
        <v>0</v>
      </c>
      <c r="L20" s="20">
        <v>2000</v>
      </c>
      <c r="M20" s="7">
        <f>SUM(C$4:C20)</f>
        <v>0</v>
      </c>
      <c r="N20" s="2">
        <f>SUM(G$4:G20)</f>
        <v>-84000</v>
      </c>
      <c r="O20" s="2">
        <f>SUM(K$4:K20)</f>
        <v>-43000</v>
      </c>
      <c r="P20" s="2">
        <f>SUM(L$4:L20)</f>
        <v>258000</v>
      </c>
      <c r="Q20" s="8">
        <f t="shared" si="2"/>
        <v>131000</v>
      </c>
      <c r="R20" s="5"/>
      <c r="S20" s="5"/>
    </row>
    <row r="21" spans="1:19" ht="16.5" thickBot="1" x14ac:dyDescent="0.3">
      <c r="A21" s="30"/>
      <c r="B21" s="12">
        <v>18</v>
      </c>
      <c r="C21" s="2">
        <v>0</v>
      </c>
      <c r="D21" s="3">
        <v>-4000</v>
      </c>
      <c r="E21" s="19">
        <v>-10000</v>
      </c>
      <c r="F21" s="4">
        <v>0</v>
      </c>
      <c r="G21" s="4">
        <f t="shared" si="0"/>
        <v>-14000</v>
      </c>
      <c r="H21" s="3">
        <v>-1500</v>
      </c>
      <c r="I21" s="2">
        <v>0</v>
      </c>
      <c r="J21" s="2">
        <v>0</v>
      </c>
      <c r="K21" s="2">
        <f t="shared" si="3"/>
        <v>-1500</v>
      </c>
      <c r="L21" s="6">
        <v>40000</v>
      </c>
      <c r="M21" s="9">
        <f>SUM(C$4:C21)</f>
        <v>0</v>
      </c>
      <c r="N21" s="10">
        <f>SUM(G$4:G21)</f>
        <v>-98000</v>
      </c>
      <c r="O21" s="10">
        <f>SUM(K$4:K21)</f>
        <v>-44500</v>
      </c>
      <c r="P21" s="10">
        <f>SUM(L$4:L21)</f>
        <v>298000</v>
      </c>
      <c r="Q21" s="23">
        <f t="shared" si="2"/>
        <v>155500</v>
      </c>
      <c r="R21" s="24">
        <f>(80/100)*Q21</f>
        <v>124400</v>
      </c>
      <c r="S21" s="24">
        <f>Q21*20/100</f>
        <v>31100</v>
      </c>
    </row>
    <row r="22" spans="1:19" ht="15" customHeight="1" thickBot="1" x14ac:dyDescent="0.3">
      <c r="A22" s="31" t="s">
        <v>17</v>
      </c>
      <c r="B22" s="12">
        <v>19</v>
      </c>
      <c r="C22" s="2">
        <v>0</v>
      </c>
      <c r="D22" s="3">
        <v>-4000</v>
      </c>
      <c r="E22" s="2">
        <v>0</v>
      </c>
      <c r="F22" s="19">
        <v>-10000</v>
      </c>
      <c r="G22" s="4">
        <f t="shared" si="0"/>
        <v>-14000</v>
      </c>
      <c r="H22" s="2">
        <v>0</v>
      </c>
      <c r="I22" s="25">
        <v>-10000</v>
      </c>
      <c r="J22" s="2">
        <v>0</v>
      </c>
      <c r="K22" s="2">
        <f t="shared" si="3"/>
        <v>-10000</v>
      </c>
      <c r="L22" s="6">
        <v>40000</v>
      </c>
      <c r="M22" s="9">
        <f>SUM(C$4:C22)</f>
        <v>0</v>
      </c>
      <c r="N22" s="10">
        <f>SUM(G$4:G22)</f>
        <v>-112000</v>
      </c>
      <c r="O22" s="10">
        <f>SUM(K$4:K22)</f>
        <v>-54500</v>
      </c>
      <c r="P22" s="10">
        <f>SUM(L$4:L22)</f>
        <v>338000</v>
      </c>
      <c r="Q22" s="23">
        <f t="shared" ref="Q22:Q33" si="4">SUM(M22:O22) + P22</f>
        <v>171500</v>
      </c>
      <c r="S22" s="24">
        <f>S21/3</f>
        <v>10366.666666666666</v>
      </c>
    </row>
    <row r="23" spans="1:19" thickBot="1" x14ac:dyDescent="0.3">
      <c r="A23" s="29"/>
      <c r="B23" s="12">
        <v>20</v>
      </c>
      <c r="C23" s="2">
        <v>0</v>
      </c>
      <c r="D23" s="3">
        <v>-4000</v>
      </c>
      <c r="E23" s="2">
        <v>0</v>
      </c>
      <c r="F23" s="4">
        <v>0</v>
      </c>
      <c r="G23" s="4">
        <f t="shared" si="0"/>
        <v>-4000</v>
      </c>
      <c r="H23" s="2">
        <v>0</v>
      </c>
      <c r="I23" s="2">
        <v>0</v>
      </c>
      <c r="J23" s="2">
        <v>0</v>
      </c>
      <c r="K23" s="2">
        <f t="shared" si="3"/>
        <v>0</v>
      </c>
      <c r="L23" s="20">
        <v>2000</v>
      </c>
      <c r="M23" s="9">
        <f>SUM(C$4:C23)</f>
        <v>0</v>
      </c>
      <c r="N23" s="10">
        <f>SUM(G$4:G23)</f>
        <v>-116000</v>
      </c>
      <c r="O23" s="10">
        <f>SUM(K$4:K23)</f>
        <v>-54500</v>
      </c>
      <c r="P23" s="10">
        <f>SUM(L$4:L23)</f>
        <v>340000</v>
      </c>
      <c r="Q23" s="23">
        <f t="shared" si="4"/>
        <v>169500</v>
      </c>
    </row>
    <row r="24" spans="1:19" thickBot="1" x14ac:dyDescent="0.3">
      <c r="A24" s="29"/>
      <c r="B24" s="12">
        <v>21</v>
      </c>
      <c r="C24" s="2">
        <v>0</v>
      </c>
      <c r="D24" s="3">
        <v>-4000</v>
      </c>
      <c r="E24" s="2">
        <v>0</v>
      </c>
      <c r="F24" s="4">
        <v>0</v>
      </c>
      <c r="G24" s="4">
        <f t="shared" si="0"/>
        <v>-4000</v>
      </c>
      <c r="H24" s="2">
        <v>0</v>
      </c>
      <c r="I24" s="2">
        <v>0</v>
      </c>
      <c r="J24" s="2">
        <v>0</v>
      </c>
      <c r="K24" s="2">
        <f t="shared" si="3"/>
        <v>0</v>
      </c>
      <c r="L24" s="6">
        <v>40000</v>
      </c>
      <c r="M24" s="9">
        <f>SUM(C$4:C24)</f>
        <v>0</v>
      </c>
      <c r="N24" s="10">
        <f>SUM(G$4:G24)</f>
        <v>-120000</v>
      </c>
      <c r="O24" s="10">
        <f>SUM(K$4:K24)</f>
        <v>-54500</v>
      </c>
      <c r="P24" s="10">
        <f>SUM(L$4:L24)</f>
        <v>380000</v>
      </c>
      <c r="Q24" s="23">
        <f t="shared" si="4"/>
        <v>205500</v>
      </c>
    </row>
    <row r="25" spans="1:19" thickBot="1" x14ac:dyDescent="0.3">
      <c r="A25" s="29"/>
      <c r="B25" s="12">
        <v>22</v>
      </c>
      <c r="C25" s="2">
        <v>0</v>
      </c>
      <c r="D25" s="3">
        <v>-4000</v>
      </c>
      <c r="E25" s="19">
        <v>-10000</v>
      </c>
      <c r="F25" s="4">
        <v>0</v>
      </c>
      <c r="G25" s="4">
        <f t="shared" si="0"/>
        <v>-14000</v>
      </c>
      <c r="H25" s="3">
        <v>-1500</v>
      </c>
      <c r="I25" s="2">
        <v>0</v>
      </c>
      <c r="J25" s="2">
        <v>0</v>
      </c>
      <c r="K25" s="2">
        <f t="shared" si="3"/>
        <v>-1500</v>
      </c>
      <c r="L25" s="6">
        <v>40000</v>
      </c>
      <c r="M25" s="9">
        <f>SUM(C$4:C25)</f>
        <v>0</v>
      </c>
      <c r="N25" s="10">
        <f>SUM(G$4:G25)</f>
        <v>-134000</v>
      </c>
      <c r="O25" s="10">
        <f>SUM(K$4:K25)</f>
        <v>-56000</v>
      </c>
      <c r="P25" s="10">
        <f>SUM(L$4:L25)</f>
        <v>420000</v>
      </c>
      <c r="Q25" s="23">
        <f t="shared" si="4"/>
        <v>230000</v>
      </c>
    </row>
    <row r="26" spans="1:19" thickBot="1" x14ac:dyDescent="0.3">
      <c r="A26" s="29"/>
      <c r="B26" s="12">
        <v>23</v>
      </c>
      <c r="C26" s="2">
        <v>0</v>
      </c>
      <c r="D26" s="3">
        <v>-4000</v>
      </c>
      <c r="E26" s="2">
        <v>0</v>
      </c>
      <c r="F26" s="4">
        <v>0</v>
      </c>
      <c r="G26" s="4">
        <f t="shared" si="0"/>
        <v>-4000</v>
      </c>
      <c r="H26" s="2">
        <v>0</v>
      </c>
      <c r="I26" s="25">
        <v>-10000</v>
      </c>
      <c r="J26" s="2">
        <v>0</v>
      </c>
      <c r="K26" s="2">
        <f t="shared" si="3"/>
        <v>-10000</v>
      </c>
      <c r="L26" s="20">
        <v>2000</v>
      </c>
      <c r="M26" s="9">
        <f>SUM(C$4:C26)</f>
        <v>0</v>
      </c>
      <c r="N26" s="10">
        <f>SUM(G$4:G26)</f>
        <v>-138000</v>
      </c>
      <c r="O26" s="10">
        <f>SUM(K$4:K26)</f>
        <v>-66000</v>
      </c>
      <c r="P26" s="10">
        <f>SUM(L$4:L26)</f>
        <v>422000</v>
      </c>
      <c r="Q26" s="23">
        <f t="shared" si="4"/>
        <v>218000</v>
      </c>
    </row>
    <row r="27" spans="1:19" thickBot="1" x14ac:dyDescent="0.3">
      <c r="A27" s="29"/>
      <c r="B27" s="12">
        <v>24</v>
      </c>
      <c r="C27" s="2">
        <v>0</v>
      </c>
      <c r="D27" s="3">
        <v>-4000</v>
      </c>
      <c r="E27" s="2">
        <v>0</v>
      </c>
      <c r="F27" s="4">
        <v>0</v>
      </c>
      <c r="G27" s="4">
        <f t="shared" si="0"/>
        <v>-4000</v>
      </c>
      <c r="H27" s="2">
        <v>0</v>
      </c>
      <c r="I27" s="2">
        <v>0</v>
      </c>
      <c r="J27" s="2">
        <v>0</v>
      </c>
      <c r="K27" s="2">
        <f t="shared" si="3"/>
        <v>0</v>
      </c>
      <c r="L27" s="6">
        <v>40000</v>
      </c>
      <c r="M27" s="9">
        <f>SUM(C$4:C27)</f>
        <v>0</v>
      </c>
      <c r="N27" s="10">
        <f>SUM(G$4:G27)</f>
        <v>-142000</v>
      </c>
      <c r="O27" s="10">
        <f>SUM(K$4:K27)</f>
        <v>-66000</v>
      </c>
      <c r="P27" s="10">
        <f>SUM(L$4:L27)</f>
        <v>462000</v>
      </c>
      <c r="Q27" s="23">
        <f t="shared" si="4"/>
        <v>254000</v>
      </c>
    </row>
    <row r="28" spans="1:19" thickBot="1" x14ac:dyDescent="0.3">
      <c r="A28" s="29"/>
      <c r="B28" s="12">
        <v>25</v>
      </c>
      <c r="C28" s="2">
        <v>0</v>
      </c>
      <c r="D28" s="3">
        <v>-4000</v>
      </c>
      <c r="E28" s="2">
        <v>0</v>
      </c>
      <c r="F28" s="19">
        <v>-10000</v>
      </c>
      <c r="G28" s="4">
        <f t="shared" si="0"/>
        <v>-14000</v>
      </c>
      <c r="H28" s="2">
        <v>0</v>
      </c>
      <c r="I28" s="2">
        <v>0</v>
      </c>
      <c r="J28" s="2">
        <v>0</v>
      </c>
      <c r="K28" s="2">
        <f t="shared" si="3"/>
        <v>0</v>
      </c>
      <c r="L28" s="6">
        <v>40000</v>
      </c>
      <c r="M28" s="9">
        <f>SUM(C$4:C28)</f>
        <v>0</v>
      </c>
      <c r="N28" s="10">
        <f>SUM(G$4:G28)</f>
        <v>-156000</v>
      </c>
      <c r="O28" s="10">
        <f>SUM(K$4:K28)</f>
        <v>-66000</v>
      </c>
      <c r="P28" s="10">
        <f>SUM(L$4:L28)</f>
        <v>502000</v>
      </c>
      <c r="Q28" s="23">
        <f t="shared" si="4"/>
        <v>280000</v>
      </c>
    </row>
    <row r="29" spans="1:19" thickBot="1" x14ac:dyDescent="0.3">
      <c r="A29" s="29"/>
      <c r="B29" s="12">
        <v>26</v>
      </c>
      <c r="C29" s="2">
        <v>0</v>
      </c>
      <c r="D29" s="3">
        <v>-4000</v>
      </c>
      <c r="E29" s="19">
        <v>-10000</v>
      </c>
      <c r="F29" s="4">
        <v>0</v>
      </c>
      <c r="G29" s="4">
        <f t="shared" si="0"/>
        <v>-14000</v>
      </c>
      <c r="H29" s="3">
        <v>-1500</v>
      </c>
      <c r="I29" s="2">
        <v>0</v>
      </c>
      <c r="J29" s="2">
        <v>0</v>
      </c>
      <c r="K29" s="2">
        <f t="shared" si="3"/>
        <v>-1500</v>
      </c>
      <c r="L29" s="20">
        <v>2000</v>
      </c>
      <c r="M29" s="9">
        <f>SUM(C$4:C29)</f>
        <v>0</v>
      </c>
      <c r="N29" s="10">
        <f>SUM(G$4:G29)</f>
        <v>-170000</v>
      </c>
      <c r="O29" s="10">
        <f>SUM(K$4:K29)</f>
        <v>-67500</v>
      </c>
      <c r="P29" s="10">
        <f>SUM(L$4:L29)</f>
        <v>504000</v>
      </c>
      <c r="Q29" s="23">
        <f t="shared" si="4"/>
        <v>266500</v>
      </c>
    </row>
    <row r="30" spans="1:19" thickBot="1" x14ac:dyDescent="0.3">
      <c r="A30" s="29"/>
      <c r="B30" s="12">
        <v>27</v>
      </c>
      <c r="C30" s="2">
        <v>0</v>
      </c>
      <c r="D30" s="3">
        <v>-4000</v>
      </c>
      <c r="E30" s="2">
        <v>0</v>
      </c>
      <c r="F30" s="4">
        <v>0</v>
      </c>
      <c r="G30" s="4">
        <f t="shared" si="0"/>
        <v>-4000</v>
      </c>
      <c r="H30" s="2">
        <v>0</v>
      </c>
      <c r="I30" s="25">
        <v>-10000</v>
      </c>
      <c r="J30" s="2">
        <v>0</v>
      </c>
      <c r="K30" s="2">
        <f t="shared" si="3"/>
        <v>-10000</v>
      </c>
      <c r="L30" s="6">
        <v>40000</v>
      </c>
      <c r="M30" s="9">
        <f>SUM(C$4:C30)</f>
        <v>0</v>
      </c>
      <c r="N30" s="10">
        <f>SUM(G$4:G30)</f>
        <v>-174000</v>
      </c>
      <c r="O30" s="10">
        <f>SUM(K$4:K30)</f>
        <v>-77500</v>
      </c>
      <c r="P30" s="10">
        <f>SUM(L$4:L30)</f>
        <v>544000</v>
      </c>
      <c r="Q30" s="23">
        <f t="shared" si="4"/>
        <v>292500</v>
      </c>
    </row>
    <row r="31" spans="1:19" thickBot="1" x14ac:dyDescent="0.3">
      <c r="A31" s="29"/>
      <c r="B31" s="12">
        <v>28</v>
      </c>
      <c r="C31" s="2">
        <v>0</v>
      </c>
      <c r="D31" s="3">
        <v>-4000</v>
      </c>
      <c r="E31" s="2">
        <v>0</v>
      </c>
      <c r="F31" s="4">
        <v>0</v>
      </c>
      <c r="G31" s="4">
        <f t="shared" si="0"/>
        <v>-4000</v>
      </c>
      <c r="H31" s="2">
        <v>0</v>
      </c>
      <c r="I31" s="2">
        <v>0</v>
      </c>
      <c r="J31" s="2">
        <v>0</v>
      </c>
      <c r="K31" s="2">
        <f t="shared" si="3"/>
        <v>0</v>
      </c>
      <c r="L31" s="6">
        <v>40000</v>
      </c>
      <c r="M31" s="9">
        <f>SUM(C$4:C31)</f>
        <v>0</v>
      </c>
      <c r="N31" s="10">
        <f>SUM(G$4:G31)</f>
        <v>-178000</v>
      </c>
      <c r="O31" s="10">
        <f>SUM(K$4:K31)</f>
        <v>-77500</v>
      </c>
      <c r="P31" s="10">
        <f>SUM(L$4:L31)</f>
        <v>584000</v>
      </c>
      <c r="Q31" s="23">
        <f t="shared" si="4"/>
        <v>328500</v>
      </c>
    </row>
    <row r="32" spans="1:19" thickBot="1" x14ac:dyDescent="0.3">
      <c r="A32" s="29"/>
      <c r="B32" s="12">
        <v>29</v>
      </c>
      <c r="C32" s="2">
        <v>0</v>
      </c>
      <c r="D32" s="3">
        <v>-4000</v>
      </c>
      <c r="E32" s="2">
        <v>0</v>
      </c>
      <c r="F32" s="4">
        <v>0</v>
      </c>
      <c r="G32" s="4">
        <f t="shared" si="0"/>
        <v>-4000</v>
      </c>
      <c r="H32" s="2">
        <v>0</v>
      </c>
      <c r="I32" s="2">
        <v>0</v>
      </c>
      <c r="J32" s="2">
        <v>0</v>
      </c>
      <c r="K32" s="2">
        <f t="shared" si="3"/>
        <v>0</v>
      </c>
      <c r="L32" s="20">
        <v>2000</v>
      </c>
      <c r="M32" s="9">
        <f>SUM(C$4:C32)</f>
        <v>0</v>
      </c>
      <c r="N32" s="10">
        <f>SUM(G$4:G32)</f>
        <v>-182000</v>
      </c>
      <c r="O32" s="10">
        <f>SUM(K$4:K32)</f>
        <v>-77500</v>
      </c>
      <c r="P32" s="10">
        <f>SUM(L$4:L32)</f>
        <v>586000</v>
      </c>
      <c r="Q32" s="23">
        <f t="shared" si="4"/>
        <v>326500</v>
      </c>
    </row>
    <row r="33" spans="1:19" ht="16.5" thickBot="1" x14ac:dyDescent="0.3">
      <c r="A33" s="30"/>
      <c r="B33" s="12">
        <v>30</v>
      </c>
      <c r="C33" s="2">
        <v>0</v>
      </c>
      <c r="D33" s="3">
        <v>-4000</v>
      </c>
      <c r="E33" s="19">
        <v>-10000</v>
      </c>
      <c r="F33" s="4">
        <v>0</v>
      </c>
      <c r="G33" s="4">
        <f t="shared" si="0"/>
        <v>-14000</v>
      </c>
      <c r="H33" s="3">
        <v>-1500</v>
      </c>
      <c r="I33" s="2">
        <v>0</v>
      </c>
      <c r="J33" s="2">
        <v>0</v>
      </c>
      <c r="K33" s="2">
        <f t="shared" si="3"/>
        <v>-1500</v>
      </c>
      <c r="L33" s="6">
        <v>40000</v>
      </c>
      <c r="M33" s="9">
        <f>SUM(C$4:C33)</f>
        <v>0</v>
      </c>
      <c r="N33" s="10">
        <f>SUM(G$4:G33)</f>
        <v>-196000</v>
      </c>
      <c r="O33" s="10">
        <f>SUM(K$4:K33)</f>
        <v>-79000</v>
      </c>
      <c r="P33" s="10">
        <f>SUM(L$4:L33)</f>
        <v>626000</v>
      </c>
      <c r="Q33" s="23">
        <f t="shared" si="4"/>
        <v>351000</v>
      </c>
      <c r="R33" s="24">
        <f>(80/100)*Q33</f>
        <v>280800</v>
      </c>
      <c r="S33" s="24">
        <f>Q33*20/100</f>
        <v>70200</v>
      </c>
    </row>
    <row r="34" spans="1:19" ht="16.5" thickBot="1" x14ac:dyDescent="0.3">
      <c r="S34" s="24"/>
    </row>
  </sheetData>
  <mergeCells count="6">
    <mergeCell ref="A22:A33"/>
    <mergeCell ref="D2:G2"/>
    <mergeCell ref="H2:K2"/>
    <mergeCell ref="M2:Q2"/>
    <mergeCell ref="A4:A9"/>
    <mergeCell ref="A10:A21"/>
  </mergeCells>
  <pageMargins left="0.7" right="0.7" top="0.75" bottom="0.75" header="0.3" footer="0.3"/>
  <pageSetup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4"/>
  <sheetViews>
    <sheetView workbookViewId="0">
      <selection sqref="A1:XFD1048576"/>
    </sheetView>
  </sheetViews>
  <sheetFormatPr defaultRowHeight="15.75" x14ac:dyDescent="0.25"/>
  <cols>
    <col min="1" max="1" width="6.140625" style="11" customWidth="1"/>
    <col min="2" max="2" width="3" bestFit="1" customWidth="1"/>
    <col min="3" max="3" width="14.85546875" bestFit="1" customWidth="1"/>
    <col min="4" max="4" width="10.28515625" bestFit="1" customWidth="1"/>
    <col min="5" max="5" width="13.42578125" bestFit="1" customWidth="1"/>
    <col min="6" max="6" width="16" bestFit="1" customWidth="1"/>
    <col min="7" max="7" width="11.5703125" bestFit="1" customWidth="1"/>
    <col min="8" max="8" width="11.7109375" bestFit="1" customWidth="1"/>
    <col min="9" max="9" width="11.7109375" customWidth="1"/>
    <col min="10" max="10" width="11.140625" bestFit="1" customWidth="1"/>
    <col min="11" max="11" width="11.5703125" bestFit="1" customWidth="1"/>
    <col min="12" max="12" width="11.140625" bestFit="1" customWidth="1"/>
    <col min="13" max="13" width="10" bestFit="1" customWidth="1"/>
    <col min="14" max="14" width="12.7109375" bestFit="1" customWidth="1"/>
    <col min="15" max="15" width="11.5703125" bestFit="1" customWidth="1"/>
    <col min="16" max="16" width="12" bestFit="1" customWidth="1"/>
    <col min="17" max="17" width="12.7109375" bestFit="1" customWidth="1"/>
    <col min="18" max="19" width="14.85546875" bestFit="1" customWidth="1"/>
  </cols>
  <sheetData>
    <row r="1" spans="1:21" x14ac:dyDescent="0.25">
      <c r="D1" s="1"/>
      <c r="E1" s="1"/>
      <c r="F1" s="1"/>
      <c r="G1" s="1"/>
      <c r="H1" s="1"/>
      <c r="I1" s="1"/>
      <c r="J1" s="1"/>
      <c r="K1" s="1"/>
      <c r="L1" s="1"/>
      <c r="M1" s="1"/>
      <c r="R1" s="1"/>
      <c r="S1" s="1"/>
      <c r="T1" s="1"/>
      <c r="U1" s="1"/>
    </row>
    <row r="2" spans="1:21" ht="56.25" customHeight="1" x14ac:dyDescent="0.25">
      <c r="C2" s="13" t="s">
        <v>4</v>
      </c>
      <c r="D2" s="28" t="s">
        <v>0</v>
      </c>
      <c r="E2" s="28"/>
      <c r="F2" s="28"/>
      <c r="G2" s="28"/>
      <c r="H2" s="26" t="s">
        <v>1</v>
      </c>
      <c r="I2" s="27"/>
      <c r="J2" s="27"/>
      <c r="K2" s="32"/>
      <c r="L2" s="18" t="s">
        <v>2</v>
      </c>
      <c r="M2" s="26" t="s">
        <v>15</v>
      </c>
      <c r="N2" s="27"/>
      <c r="O2" s="27"/>
      <c r="P2" s="27"/>
      <c r="Q2" s="27"/>
      <c r="R2" s="22" t="s">
        <v>3</v>
      </c>
      <c r="S2" s="22" t="s">
        <v>12</v>
      </c>
    </row>
    <row r="3" spans="1:21" ht="30" x14ac:dyDescent="0.25">
      <c r="C3" s="14"/>
      <c r="D3" s="15" t="s">
        <v>14</v>
      </c>
      <c r="E3" s="15" t="s">
        <v>13</v>
      </c>
      <c r="F3" s="15" t="s">
        <v>9</v>
      </c>
      <c r="G3" s="17" t="s">
        <v>6</v>
      </c>
      <c r="H3" s="15" t="s">
        <v>10</v>
      </c>
      <c r="I3" s="16" t="s">
        <v>18</v>
      </c>
      <c r="J3" s="16" t="s">
        <v>11</v>
      </c>
      <c r="K3" s="17" t="s">
        <v>6</v>
      </c>
      <c r="L3" s="15"/>
      <c r="M3" s="16" t="s">
        <v>7</v>
      </c>
      <c r="N3" s="16" t="s">
        <v>19</v>
      </c>
      <c r="O3" s="16" t="s">
        <v>20</v>
      </c>
      <c r="P3" s="15" t="s">
        <v>2</v>
      </c>
      <c r="Q3" s="15" t="s">
        <v>5</v>
      </c>
      <c r="R3" s="21"/>
      <c r="S3" s="21"/>
    </row>
    <row r="4" spans="1:21" ht="15" x14ac:dyDescent="0.25">
      <c r="A4" s="29" t="s">
        <v>8</v>
      </c>
      <c r="B4" s="12">
        <v>1</v>
      </c>
      <c r="C4" s="2">
        <v>0</v>
      </c>
      <c r="D4" s="2">
        <v>0</v>
      </c>
      <c r="E4" s="2">
        <v>0</v>
      </c>
      <c r="F4" s="4">
        <v>0</v>
      </c>
      <c r="G4" s="4">
        <f t="shared" ref="G4:G33" si="0">SUM(D4:F4)</f>
        <v>0</v>
      </c>
      <c r="H4" s="2">
        <v>0</v>
      </c>
      <c r="I4" s="2">
        <v>0</v>
      </c>
      <c r="J4" s="2">
        <v>0</v>
      </c>
      <c r="K4" s="2">
        <f t="shared" ref="K4:L33" si="1">SUM(H4:J4)</f>
        <v>0</v>
      </c>
      <c r="L4" s="2">
        <f t="shared" si="1"/>
        <v>0</v>
      </c>
      <c r="M4" s="7">
        <f>SUM(C$4:C4)</f>
        <v>0</v>
      </c>
      <c r="N4" s="2">
        <f>SUM(G$4:G4)</f>
        <v>0</v>
      </c>
      <c r="O4" s="2">
        <f>SUM(K$4:K4)</f>
        <v>0</v>
      </c>
      <c r="P4" s="2">
        <f>SUM(L$4:L4)</f>
        <v>0</v>
      </c>
      <c r="Q4" s="8">
        <f t="shared" ref="Q4:Q33" si="2">SUM(M4:O4) + P4</f>
        <v>0</v>
      </c>
      <c r="R4" s="5"/>
      <c r="S4" s="5"/>
    </row>
    <row r="5" spans="1:21" ht="15" x14ac:dyDescent="0.25">
      <c r="A5" s="29"/>
      <c r="B5" s="12">
        <v>2</v>
      </c>
      <c r="C5" s="2">
        <v>0</v>
      </c>
      <c r="D5" s="2">
        <v>0</v>
      </c>
      <c r="E5" s="2">
        <v>0</v>
      </c>
      <c r="F5" s="4">
        <v>0</v>
      </c>
      <c r="G5" s="4">
        <f t="shared" si="0"/>
        <v>0</v>
      </c>
      <c r="H5" s="2">
        <v>0</v>
      </c>
      <c r="I5" s="2">
        <v>0</v>
      </c>
      <c r="J5" s="2">
        <v>0</v>
      </c>
      <c r="K5" s="2">
        <f t="shared" si="1"/>
        <v>0</v>
      </c>
      <c r="L5" s="2">
        <f t="shared" si="1"/>
        <v>0</v>
      </c>
      <c r="M5" s="7">
        <f>SUM(C$4:C5)</f>
        <v>0</v>
      </c>
      <c r="N5" s="2">
        <f>SUM(G$4:G5)</f>
        <v>0</v>
      </c>
      <c r="O5" s="2">
        <f>SUM(K$4:K5)</f>
        <v>0</v>
      </c>
      <c r="P5" s="2">
        <f>SUM(L$4:L5)</f>
        <v>0</v>
      </c>
      <c r="Q5" s="8">
        <f t="shared" si="2"/>
        <v>0</v>
      </c>
      <c r="R5" s="5"/>
      <c r="S5" s="5"/>
    </row>
    <row r="6" spans="1:21" ht="15" x14ac:dyDescent="0.25">
      <c r="A6" s="29"/>
      <c r="B6" s="12">
        <v>3</v>
      </c>
      <c r="C6" s="2">
        <v>0</v>
      </c>
      <c r="D6" s="2">
        <v>0</v>
      </c>
      <c r="E6" s="2">
        <v>0</v>
      </c>
      <c r="F6" s="4">
        <v>0</v>
      </c>
      <c r="G6" s="4">
        <f t="shared" si="0"/>
        <v>0</v>
      </c>
      <c r="H6" s="2">
        <v>0</v>
      </c>
      <c r="I6" s="2">
        <v>0</v>
      </c>
      <c r="J6" s="2">
        <v>0</v>
      </c>
      <c r="K6" s="2">
        <f t="shared" si="1"/>
        <v>0</v>
      </c>
      <c r="L6" s="20">
        <v>2000</v>
      </c>
      <c r="M6" s="7">
        <f>SUM(C$4:C6)</f>
        <v>0</v>
      </c>
      <c r="N6" s="2">
        <f>SUM(G$4:G6)</f>
        <v>0</v>
      </c>
      <c r="O6" s="2">
        <f>SUM(K$4:K6)</f>
        <v>0</v>
      </c>
      <c r="P6" s="2">
        <f>SUM(L$4:L6)</f>
        <v>2000</v>
      </c>
      <c r="Q6" s="8">
        <f t="shared" si="2"/>
        <v>2000</v>
      </c>
      <c r="R6" s="5"/>
      <c r="S6" s="5"/>
    </row>
    <row r="7" spans="1:21" ht="15" x14ac:dyDescent="0.25">
      <c r="A7" s="29"/>
      <c r="B7" s="12">
        <v>4</v>
      </c>
      <c r="C7" s="2">
        <v>0</v>
      </c>
      <c r="D7" s="2">
        <v>0</v>
      </c>
      <c r="E7" s="2">
        <v>0</v>
      </c>
      <c r="F7" s="4">
        <v>0</v>
      </c>
      <c r="G7" s="4">
        <f t="shared" si="0"/>
        <v>0</v>
      </c>
      <c r="H7" s="2">
        <v>0</v>
      </c>
      <c r="I7" s="2">
        <v>0</v>
      </c>
      <c r="J7" s="2">
        <v>0</v>
      </c>
      <c r="K7" s="2">
        <f t="shared" si="1"/>
        <v>0</v>
      </c>
      <c r="L7" s="20">
        <v>2000</v>
      </c>
      <c r="M7" s="7">
        <f>SUM(C$4:C7)</f>
        <v>0</v>
      </c>
      <c r="N7" s="2">
        <f>SUM(G$4:G7)</f>
        <v>0</v>
      </c>
      <c r="O7" s="2">
        <f>SUM(K$4:K7)</f>
        <v>0</v>
      </c>
      <c r="P7" s="2">
        <f>SUM(L$4:L7)</f>
        <v>4000</v>
      </c>
      <c r="Q7" s="8">
        <f t="shared" si="2"/>
        <v>4000</v>
      </c>
      <c r="R7" s="5"/>
      <c r="S7" s="5"/>
    </row>
    <row r="8" spans="1:21" ht="15" x14ac:dyDescent="0.25">
      <c r="A8" s="29"/>
      <c r="B8" s="12">
        <v>5</v>
      </c>
      <c r="C8" s="2">
        <v>0</v>
      </c>
      <c r="D8" s="2">
        <v>0</v>
      </c>
      <c r="E8" s="2">
        <v>0</v>
      </c>
      <c r="F8" s="4">
        <v>0</v>
      </c>
      <c r="G8" s="4">
        <f t="shared" si="0"/>
        <v>0</v>
      </c>
      <c r="H8" s="2">
        <v>0</v>
      </c>
      <c r="I8" s="2">
        <v>0</v>
      </c>
      <c r="J8" s="2">
        <v>0</v>
      </c>
      <c r="K8" s="2">
        <f t="shared" si="1"/>
        <v>0</v>
      </c>
      <c r="L8" s="20">
        <v>2000</v>
      </c>
      <c r="M8" s="7">
        <f>SUM(C$4:C8)</f>
        <v>0</v>
      </c>
      <c r="N8" s="2">
        <f>SUM(G$4:G8)</f>
        <v>0</v>
      </c>
      <c r="O8" s="2">
        <f>SUM(K$4:K8)</f>
        <v>0</v>
      </c>
      <c r="P8" s="2">
        <f>SUM(L$4:L8)</f>
        <v>6000</v>
      </c>
      <c r="Q8" s="8">
        <f t="shared" si="2"/>
        <v>6000</v>
      </c>
      <c r="R8" s="5"/>
      <c r="S8" s="5"/>
    </row>
    <row r="9" spans="1:21" thickBot="1" x14ac:dyDescent="0.3">
      <c r="A9" s="30"/>
      <c r="B9" s="12">
        <v>6</v>
      </c>
      <c r="C9" s="2">
        <v>0</v>
      </c>
      <c r="D9" s="2">
        <v>0</v>
      </c>
      <c r="E9" s="2">
        <v>0</v>
      </c>
      <c r="F9" s="4">
        <v>0</v>
      </c>
      <c r="G9" s="4">
        <f t="shared" si="0"/>
        <v>0</v>
      </c>
      <c r="H9" s="3">
        <v>-10000</v>
      </c>
      <c r="I9" s="2">
        <v>0</v>
      </c>
      <c r="J9" s="2">
        <v>0</v>
      </c>
      <c r="K9" s="2">
        <f t="shared" si="1"/>
        <v>-10000</v>
      </c>
      <c r="L9" s="20">
        <v>2000</v>
      </c>
      <c r="M9" s="7">
        <f>SUM(C$4:C9)</f>
        <v>0</v>
      </c>
      <c r="N9" s="2">
        <f>SUM(G$4:G9)</f>
        <v>0</v>
      </c>
      <c r="O9" s="2">
        <f>SUM(K$4:K9)</f>
        <v>-10000</v>
      </c>
      <c r="P9" s="2">
        <f>SUM(L$4:L9)</f>
        <v>8000</v>
      </c>
      <c r="Q9" s="8">
        <f t="shared" si="2"/>
        <v>-2000</v>
      </c>
      <c r="R9" s="5"/>
      <c r="S9" s="5"/>
    </row>
    <row r="10" spans="1:21" ht="15" x14ac:dyDescent="0.25">
      <c r="A10" s="31" t="s">
        <v>16</v>
      </c>
      <c r="B10" s="12">
        <v>7</v>
      </c>
      <c r="C10" s="2">
        <v>0</v>
      </c>
      <c r="D10" s="3">
        <v>-4000</v>
      </c>
      <c r="E10" s="2">
        <v>0</v>
      </c>
      <c r="F10" s="19">
        <v>-10000</v>
      </c>
      <c r="G10" s="4">
        <f t="shared" si="0"/>
        <v>-14000</v>
      </c>
      <c r="H10" s="2">
        <v>0</v>
      </c>
      <c r="I10" s="2">
        <v>0</v>
      </c>
      <c r="J10" s="2">
        <v>0</v>
      </c>
      <c r="K10" s="2">
        <f t="shared" si="1"/>
        <v>0</v>
      </c>
      <c r="L10" s="20">
        <v>2000</v>
      </c>
      <c r="M10" s="7">
        <f>SUM(C$4:C10)</f>
        <v>0</v>
      </c>
      <c r="N10" s="2">
        <f>SUM(G$4:G10)</f>
        <v>-14000</v>
      </c>
      <c r="O10" s="2">
        <f>SUM(K$4:K10)</f>
        <v>-10000</v>
      </c>
      <c r="P10" s="2">
        <f>SUM(L$4:L10)</f>
        <v>10000</v>
      </c>
      <c r="Q10" s="8">
        <f t="shared" si="2"/>
        <v>-14000</v>
      </c>
      <c r="R10" s="5"/>
      <c r="S10" s="5"/>
    </row>
    <row r="11" spans="1:21" ht="15" x14ac:dyDescent="0.25">
      <c r="A11" s="29"/>
      <c r="B11" s="12">
        <v>8</v>
      </c>
      <c r="C11" s="2">
        <v>0</v>
      </c>
      <c r="D11" s="3">
        <v>-4000</v>
      </c>
      <c r="E11" s="2">
        <v>0</v>
      </c>
      <c r="F11" s="4">
        <v>0</v>
      </c>
      <c r="G11" s="4">
        <f t="shared" si="0"/>
        <v>-4000</v>
      </c>
      <c r="H11" s="2">
        <v>0</v>
      </c>
      <c r="I11" s="2">
        <v>0</v>
      </c>
      <c r="J11" s="2">
        <v>0</v>
      </c>
      <c r="K11" s="2">
        <f t="shared" si="1"/>
        <v>0</v>
      </c>
      <c r="L11" s="20">
        <v>2000</v>
      </c>
      <c r="M11" s="7">
        <f>SUM(C$4:C11)</f>
        <v>0</v>
      </c>
      <c r="N11" s="2">
        <f>SUM(G$4:G11)</f>
        <v>-18000</v>
      </c>
      <c r="O11" s="2">
        <f>SUM(K$4:K11)</f>
        <v>-10000</v>
      </c>
      <c r="P11" s="2">
        <f>SUM(L$4:L11)</f>
        <v>12000</v>
      </c>
      <c r="Q11" s="8">
        <f t="shared" si="2"/>
        <v>-16000</v>
      </c>
      <c r="R11" s="5"/>
      <c r="S11" s="5"/>
    </row>
    <row r="12" spans="1:21" ht="15" x14ac:dyDescent="0.25">
      <c r="A12" s="29"/>
      <c r="B12" s="12">
        <v>9</v>
      </c>
      <c r="C12" s="2">
        <v>0</v>
      </c>
      <c r="D12" s="3">
        <v>-4000</v>
      </c>
      <c r="E12" s="2">
        <v>0</v>
      </c>
      <c r="F12" s="4">
        <v>0</v>
      </c>
      <c r="G12" s="4">
        <f t="shared" si="0"/>
        <v>-4000</v>
      </c>
      <c r="H12" s="2">
        <v>0</v>
      </c>
      <c r="I12" s="2">
        <v>0</v>
      </c>
      <c r="J12" s="2">
        <v>0</v>
      </c>
      <c r="K12" s="2">
        <f t="shared" si="1"/>
        <v>0</v>
      </c>
      <c r="L12" s="6">
        <v>40000</v>
      </c>
      <c r="M12" s="7">
        <f>SUM(C$4:C12)</f>
        <v>0</v>
      </c>
      <c r="N12" s="2">
        <f>SUM(G$4:G12)</f>
        <v>-22000</v>
      </c>
      <c r="O12" s="2">
        <f>SUM(K$4:K12)</f>
        <v>-10000</v>
      </c>
      <c r="P12" s="2">
        <f>SUM(L$4:L12)</f>
        <v>52000</v>
      </c>
      <c r="Q12" s="8">
        <f t="shared" si="2"/>
        <v>20000</v>
      </c>
      <c r="R12" s="5"/>
      <c r="S12" s="5"/>
    </row>
    <row r="13" spans="1:21" ht="15" x14ac:dyDescent="0.25">
      <c r="A13" s="29"/>
      <c r="B13" s="12">
        <v>10</v>
      </c>
      <c r="C13" s="2">
        <v>0</v>
      </c>
      <c r="D13" s="3">
        <v>-4000</v>
      </c>
      <c r="E13" s="19">
        <v>-50000</v>
      </c>
      <c r="F13" s="4">
        <v>0</v>
      </c>
      <c r="G13" s="4">
        <f t="shared" si="0"/>
        <v>-54000</v>
      </c>
      <c r="H13" s="3">
        <v>-1500</v>
      </c>
      <c r="I13" s="2">
        <v>0</v>
      </c>
      <c r="J13" s="2">
        <v>0</v>
      </c>
      <c r="K13" s="2">
        <f t="shared" si="1"/>
        <v>-1500</v>
      </c>
      <c r="L13" s="20">
        <v>2000</v>
      </c>
      <c r="M13" s="7">
        <f>SUM(C$4:C13)</f>
        <v>0</v>
      </c>
      <c r="N13" s="2">
        <f>SUM(G$4:G13)</f>
        <v>-76000</v>
      </c>
      <c r="O13" s="2">
        <f>SUM(K$4:K13)</f>
        <v>-11500</v>
      </c>
      <c r="P13" s="2">
        <f>SUM(L$4:L13)</f>
        <v>54000</v>
      </c>
      <c r="Q13" s="8">
        <f t="shared" si="2"/>
        <v>-33500</v>
      </c>
      <c r="R13" s="5"/>
      <c r="S13" s="5"/>
    </row>
    <row r="14" spans="1:21" ht="15" x14ac:dyDescent="0.25">
      <c r="A14" s="29"/>
      <c r="B14" s="12">
        <v>11</v>
      </c>
      <c r="C14" s="2">
        <v>0</v>
      </c>
      <c r="D14" s="3">
        <v>-4000</v>
      </c>
      <c r="E14" s="2">
        <v>0</v>
      </c>
      <c r="F14" s="4">
        <v>0</v>
      </c>
      <c r="G14" s="4">
        <f t="shared" si="0"/>
        <v>-4000</v>
      </c>
      <c r="H14" s="2">
        <v>0</v>
      </c>
      <c r="I14" s="2">
        <v>0</v>
      </c>
      <c r="J14" s="2">
        <v>0</v>
      </c>
      <c r="K14" s="2">
        <f t="shared" si="1"/>
        <v>0</v>
      </c>
      <c r="L14" s="20">
        <v>2000</v>
      </c>
      <c r="M14" s="7">
        <f>SUM(C$4:C14)</f>
        <v>0</v>
      </c>
      <c r="N14" s="2">
        <f>SUM(G$4:G14)</f>
        <v>-80000</v>
      </c>
      <c r="O14" s="2">
        <f>SUM(K$4:K14)</f>
        <v>-11500</v>
      </c>
      <c r="P14" s="2">
        <f>SUM(L$4:L14)</f>
        <v>56000</v>
      </c>
      <c r="Q14" s="8">
        <f t="shared" si="2"/>
        <v>-35500</v>
      </c>
      <c r="R14" s="5"/>
      <c r="S14" s="5"/>
    </row>
    <row r="15" spans="1:21" ht="15" x14ac:dyDescent="0.25">
      <c r="A15" s="29"/>
      <c r="B15" s="12">
        <v>12</v>
      </c>
      <c r="C15" s="2">
        <v>0</v>
      </c>
      <c r="D15" s="3">
        <v>-4000</v>
      </c>
      <c r="E15" s="2">
        <v>0</v>
      </c>
      <c r="F15" s="4">
        <v>0</v>
      </c>
      <c r="G15" s="4">
        <f t="shared" si="0"/>
        <v>-4000</v>
      </c>
      <c r="H15" s="2">
        <v>0</v>
      </c>
      <c r="I15" s="2">
        <v>0</v>
      </c>
      <c r="J15" s="2">
        <v>0</v>
      </c>
      <c r="K15" s="2">
        <f t="shared" si="1"/>
        <v>0</v>
      </c>
      <c r="L15" s="6">
        <v>40000</v>
      </c>
      <c r="M15" s="7">
        <f>SUM(C$4:C15)</f>
        <v>0</v>
      </c>
      <c r="N15" s="2">
        <f>SUM(G$4:G15)</f>
        <v>-84000</v>
      </c>
      <c r="O15" s="2">
        <f>SUM(K$4:K15)</f>
        <v>-11500</v>
      </c>
      <c r="P15" s="2">
        <f>SUM(L$4:L15)</f>
        <v>96000</v>
      </c>
      <c r="Q15" s="8">
        <f t="shared" si="2"/>
        <v>500</v>
      </c>
      <c r="R15" s="5"/>
      <c r="S15" s="5"/>
    </row>
    <row r="16" spans="1:21" ht="15" x14ac:dyDescent="0.25">
      <c r="A16" s="29"/>
      <c r="B16" s="12">
        <v>13</v>
      </c>
      <c r="C16" s="2">
        <v>0</v>
      </c>
      <c r="D16" s="3">
        <v>-4000</v>
      </c>
      <c r="E16" s="2">
        <v>0</v>
      </c>
      <c r="F16" s="19">
        <v>-10000</v>
      </c>
      <c r="G16" s="4">
        <f t="shared" si="0"/>
        <v>-14000</v>
      </c>
      <c r="H16" s="2">
        <v>0</v>
      </c>
      <c r="I16" s="2">
        <v>0</v>
      </c>
      <c r="J16" s="2">
        <v>0</v>
      </c>
      <c r="K16" s="2">
        <f t="shared" si="1"/>
        <v>0</v>
      </c>
      <c r="L16" s="20">
        <v>2000</v>
      </c>
      <c r="M16" s="7">
        <f>SUM(C$4:C16)</f>
        <v>0</v>
      </c>
      <c r="N16" s="2">
        <f>SUM(G$4:G16)</f>
        <v>-98000</v>
      </c>
      <c r="O16" s="2">
        <f>SUM(K$4:K16)</f>
        <v>-11500</v>
      </c>
      <c r="P16" s="2">
        <f>SUM(L$4:L16)</f>
        <v>98000</v>
      </c>
      <c r="Q16" s="8">
        <f t="shared" si="2"/>
        <v>-11500</v>
      </c>
      <c r="R16" s="5"/>
      <c r="S16" s="5"/>
    </row>
    <row r="17" spans="1:19" ht="15" x14ac:dyDescent="0.25">
      <c r="A17" s="29"/>
      <c r="B17" s="12">
        <v>14</v>
      </c>
      <c r="C17" s="2">
        <v>0</v>
      </c>
      <c r="D17" s="3">
        <v>-4000</v>
      </c>
      <c r="E17" s="19">
        <v>-50000</v>
      </c>
      <c r="F17" s="4">
        <v>0</v>
      </c>
      <c r="G17" s="4">
        <f t="shared" si="0"/>
        <v>-54000</v>
      </c>
      <c r="H17" s="3">
        <v>-1500</v>
      </c>
      <c r="I17" s="2">
        <v>0</v>
      </c>
      <c r="J17" s="2">
        <v>0</v>
      </c>
      <c r="K17" s="2">
        <f t="shared" si="1"/>
        <v>-1500</v>
      </c>
      <c r="L17" s="20">
        <v>2000</v>
      </c>
      <c r="M17" s="7">
        <f>SUM(C$4:C17)</f>
        <v>0</v>
      </c>
      <c r="N17" s="2">
        <f>SUM(G$4:G17)</f>
        <v>-152000</v>
      </c>
      <c r="O17" s="2">
        <f>SUM(K$4:K17)</f>
        <v>-13000</v>
      </c>
      <c r="P17" s="2">
        <f>SUM(L$4:L17)</f>
        <v>100000</v>
      </c>
      <c r="Q17" s="8">
        <f t="shared" si="2"/>
        <v>-65000</v>
      </c>
      <c r="R17" s="5"/>
      <c r="S17" s="5"/>
    </row>
    <row r="18" spans="1:19" ht="15" x14ac:dyDescent="0.25">
      <c r="A18" s="29"/>
      <c r="B18" s="12">
        <v>15</v>
      </c>
      <c r="C18" s="2">
        <v>0</v>
      </c>
      <c r="D18" s="3">
        <v>-4000</v>
      </c>
      <c r="E18" s="2">
        <v>0</v>
      </c>
      <c r="F18" s="4">
        <v>0</v>
      </c>
      <c r="G18" s="4">
        <f t="shared" si="0"/>
        <v>-4000</v>
      </c>
      <c r="H18" s="2">
        <v>0</v>
      </c>
      <c r="I18" s="2">
        <v>0</v>
      </c>
      <c r="J18" s="2">
        <v>0</v>
      </c>
      <c r="K18" s="2">
        <f t="shared" si="1"/>
        <v>0</v>
      </c>
      <c r="L18" s="6">
        <v>40000</v>
      </c>
      <c r="M18" s="7">
        <f>SUM(C$4:C18)</f>
        <v>0</v>
      </c>
      <c r="N18" s="2">
        <f>SUM(G$4:G18)</f>
        <v>-156000</v>
      </c>
      <c r="O18" s="2">
        <f>SUM(K$4:K18)</f>
        <v>-13000</v>
      </c>
      <c r="P18" s="2">
        <f>SUM(L$4:L18)</f>
        <v>140000</v>
      </c>
      <c r="Q18" s="8">
        <f t="shared" si="2"/>
        <v>-29000</v>
      </c>
      <c r="R18" s="5"/>
      <c r="S18" s="5"/>
    </row>
    <row r="19" spans="1:19" ht="15" x14ac:dyDescent="0.25">
      <c r="A19" s="29"/>
      <c r="B19" s="12">
        <v>16</v>
      </c>
      <c r="C19" s="2">
        <v>0</v>
      </c>
      <c r="D19" s="3">
        <v>-4000</v>
      </c>
      <c r="E19" s="2">
        <v>0</v>
      </c>
      <c r="F19" s="4">
        <v>0</v>
      </c>
      <c r="G19" s="4">
        <f t="shared" si="0"/>
        <v>-4000</v>
      </c>
      <c r="H19" s="2">
        <v>0</v>
      </c>
      <c r="I19" s="2">
        <v>0</v>
      </c>
      <c r="J19" s="2">
        <v>0</v>
      </c>
      <c r="K19" s="2">
        <f t="shared" si="1"/>
        <v>0</v>
      </c>
      <c r="L19" s="20">
        <v>2000</v>
      </c>
      <c r="M19" s="7">
        <f>SUM(C$4:C19)</f>
        <v>0</v>
      </c>
      <c r="N19" s="2">
        <f>SUM(G$4:G19)</f>
        <v>-160000</v>
      </c>
      <c r="O19" s="2">
        <f>SUM(K$4:K19)</f>
        <v>-13000</v>
      </c>
      <c r="P19" s="2">
        <f>SUM(L$4:L19)</f>
        <v>142000</v>
      </c>
      <c r="Q19" s="8">
        <f t="shared" si="2"/>
        <v>-31000</v>
      </c>
      <c r="R19" s="5"/>
      <c r="S19" s="5"/>
    </row>
    <row r="20" spans="1:19" thickBot="1" x14ac:dyDescent="0.3">
      <c r="A20" s="29"/>
      <c r="B20" s="12">
        <v>17</v>
      </c>
      <c r="C20" s="2">
        <v>0</v>
      </c>
      <c r="D20" s="3">
        <v>-4000</v>
      </c>
      <c r="E20" s="2">
        <v>0</v>
      </c>
      <c r="F20" s="4">
        <v>0</v>
      </c>
      <c r="G20" s="4">
        <f t="shared" si="0"/>
        <v>-4000</v>
      </c>
      <c r="H20" s="2">
        <v>0</v>
      </c>
      <c r="I20" s="2">
        <v>0</v>
      </c>
      <c r="J20" s="2">
        <v>0</v>
      </c>
      <c r="K20" s="2">
        <f t="shared" si="1"/>
        <v>0</v>
      </c>
      <c r="L20" s="20">
        <v>2000</v>
      </c>
      <c r="M20" s="7">
        <f>SUM(C$4:C20)</f>
        <v>0</v>
      </c>
      <c r="N20" s="2">
        <f>SUM(G$4:G20)</f>
        <v>-164000</v>
      </c>
      <c r="O20" s="2">
        <f>SUM(K$4:K20)</f>
        <v>-13000</v>
      </c>
      <c r="P20" s="2">
        <f>SUM(L$4:L20)</f>
        <v>144000</v>
      </c>
      <c r="Q20" s="8">
        <f t="shared" si="2"/>
        <v>-33000</v>
      </c>
      <c r="R20" s="5"/>
      <c r="S20" s="5"/>
    </row>
    <row r="21" spans="1:19" ht="16.5" thickBot="1" x14ac:dyDescent="0.3">
      <c r="A21" s="30"/>
      <c r="B21" s="12">
        <v>18</v>
      </c>
      <c r="C21" s="2">
        <v>0</v>
      </c>
      <c r="D21" s="3">
        <v>-4000</v>
      </c>
      <c r="E21" s="19">
        <v>-50000</v>
      </c>
      <c r="F21" s="4">
        <v>0</v>
      </c>
      <c r="G21" s="4">
        <f t="shared" si="0"/>
        <v>-54000</v>
      </c>
      <c r="H21" s="3">
        <v>-1500</v>
      </c>
      <c r="I21" s="2">
        <v>0</v>
      </c>
      <c r="J21" s="2">
        <v>0</v>
      </c>
      <c r="K21" s="2">
        <f t="shared" si="1"/>
        <v>-1500</v>
      </c>
      <c r="L21" s="6">
        <v>40000</v>
      </c>
      <c r="M21" s="9">
        <f>SUM(C$4:C21)</f>
        <v>0</v>
      </c>
      <c r="N21" s="10">
        <f>SUM(G$4:G21)</f>
        <v>-218000</v>
      </c>
      <c r="O21" s="10">
        <f>SUM(K$4:K21)</f>
        <v>-14500</v>
      </c>
      <c r="P21" s="10">
        <f>SUM(L$4:L21)</f>
        <v>184000</v>
      </c>
      <c r="Q21" s="23">
        <f t="shared" si="2"/>
        <v>-48500</v>
      </c>
      <c r="R21" s="24">
        <f>(80/100)*Q21</f>
        <v>-38800</v>
      </c>
      <c r="S21" s="24">
        <f>Q21*20/100</f>
        <v>-9700</v>
      </c>
    </row>
    <row r="22" spans="1:19" ht="15" customHeight="1" thickBot="1" x14ac:dyDescent="0.3">
      <c r="A22" s="31" t="s">
        <v>17</v>
      </c>
      <c r="B22" s="12">
        <v>19</v>
      </c>
      <c r="C22" s="2">
        <v>0</v>
      </c>
      <c r="D22" s="3">
        <v>-4000</v>
      </c>
      <c r="E22" s="2">
        <v>0</v>
      </c>
      <c r="F22" s="19">
        <v>-10000</v>
      </c>
      <c r="G22" s="4">
        <f t="shared" si="0"/>
        <v>-14000</v>
      </c>
      <c r="H22" s="2">
        <v>0</v>
      </c>
      <c r="I22" s="2">
        <v>0</v>
      </c>
      <c r="J22" s="2">
        <v>0</v>
      </c>
      <c r="K22" s="2">
        <f t="shared" si="1"/>
        <v>0</v>
      </c>
      <c r="L22" s="20">
        <v>2000</v>
      </c>
      <c r="M22" s="9">
        <f>SUM(C$4:C22)</f>
        <v>0</v>
      </c>
      <c r="N22" s="10">
        <f>SUM(G$4:G22)</f>
        <v>-232000</v>
      </c>
      <c r="O22" s="10">
        <f>SUM(K$4:K22)</f>
        <v>-14500</v>
      </c>
      <c r="P22" s="10">
        <f>SUM(L$4:L22)</f>
        <v>186000</v>
      </c>
      <c r="Q22" s="23">
        <f t="shared" si="2"/>
        <v>-60500</v>
      </c>
      <c r="S22" s="24">
        <f>S21/3</f>
        <v>-3233.3333333333335</v>
      </c>
    </row>
    <row r="23" spans="1:19" thickBot="1" x14ac:dyDescent="0.3">
      <c r="A23" s="29"/>
      <c r="B23" s="12">
        <v>20</v>
      </c>
      <c r="C23" s="2">
        <v>0</v>
      </c>
      <c r="D23" s="3">
        <v>-4000</v>
      </c>
      <c r="E23" s="2">
        <v>0</v>
      </c>
      <c r="F23" s="4">
        <v>0</v>
      </c>
      <c r="G23" s="4">
        <f t="shared" si="0"/>
        <v>-4000</v>
      </c>
      <c r="H23" s="2">
        <v>0</v>
      </c>
      <c r="I23" s="2">
        <v>0</v>
      </c>
      <c r="J23" s="2">
        <v>0</v>
      </c>
      <c r="K23" s="2">
        <f t="shared" si="1"/>
        <v>0</v>
      </c>
      <c r="L23" s="20">
        <v>2000</v>
      </c>
      <c r="M23" s="9">
        <f>SUM(C$4:C23)</f>
        <v>0</v>
      </c>
      <c r="N23" s="10">
        <f>SUM(G$4:G23)</f>
        <v>-236000</v>
      </c>
      <c r="O23" s="10">
        <f>SUM(K$4:K23)</f>
        <v>-14500</v>
      </c>
      <c r="P23" s="10">
        <f>SUM(L$4:L23)</f>
        <v>188000</v>
      </c>
      <c r="Q23" s="23">
        <f t="shared" si="2"/>
        <v>-62500</v>
      </c>
    </row>
    <row r="24" spans="1:19" thickBot="1" x14ac:dyDescent="0.3">
      <c r="A24" s="29"/>
      <c r="B24" s="12">
        <v>21</v>
      </c>
      <c r="C24" s="2">
        <v>0</v>
      </c>
      <c r="D24" s="3">
        <v>-4000</v>
      </c>
      <c r="E24" s="2">
        <v>0</v>
      </c>
      <c r="F24" s="4">
        <v>0</v>
      </c>
      <c r="G24" s="4">
        <f t="shared" si="0"/>
        <v>-4000</v>
      </c>
      <c r="H24" s="2">
        <v>0</v>
      </c>
      <c r="I24" s="2">
        <v>0</v>
      </c>
      <c r="J24" s="2">
        <v>0</v>
      </c>
      <c r="K24" s="2">
        <f t="shared" si="1"/>
        <v>0</v>
      </c>
      <c r="L24" s="6">
        <v>40000</v>
      </c>
      <c r="M24" s="9">
        <f>SUM(C$4:C24)</f>
        <v>0</v>
      </c>
      <c r="N24" s="10">
        <f>SUM(G$4:G24)</f>
        <v>-240000</v>
      </c>
      <c r="O24" s="10">
        <f>SUM(K$4:K24)</f>
        <v>-14500</v>
      </c>
      <c r="P24" s="10">
        <f>SUM(L$4:L24)</f>
        <v>228000</v>
      </c>
      <c r="Q24" s="23">
        <f t="shared" si="2"/>
        <v>-26500</v>
      </c>
    </row>
    <row r="25" spans="1:19" thickBot="1" x14ac:dyDescent="0.3">
      <c r="A25" s="29"/>
      <c r="B25" s="12">
        <v>22</v>
      </c>
      <c r="C25" s="2">
        <v>0</v>
      </c>
      <c r="D25" s="3">
        <v>-4000</v>
      </c>
      <c r="E25" s="19">
        <v>-50000</v>
      </c>
      <c r="F25" s="4">
        <v>0</v>
      </c>
      <c r="G25" s="4">
        <f t="shared" si="0"/>
        <v>-54000</v>
      </c>
      <c r="H25" s="3">
        <v>-1500</v>
      </c>
      <c r="I25" s="2">
        <v>0</v>
      </c>
      <c r="J25" s="2">
        <v>0</v>
      </c>
      <c r="K25" s="2">
        <f t="shared" si="1"/>
        <v>-1500</v>
      </c>
      <c r="L25" s="20">
        <v>2000</v>
      </c>
      <c r="M25" s="9">
        <f>SUM(C$4:C25)</f>
        <v>0</v>
      </c>
      <c r="N25" s="10">
        <f>SUM(G$4:G25)</f>
        <v>-294000</v>
      </c>
      <c r="O25" s="10">
        <f>SUM(K$4:K25)</f>
        <v>-16000</v>
      </c>
      <c r="P25" s="10">
        <f>SUM(L$4:L25)</f>
        <v>230000</v>
      </c>
      <c r="Q25" s="23">
        <f t="shared" si="2"/>
        <v>-80000</v>
      </c>
    </row>
    <row r="26" spans="1:19" thickBot="1" x14ac:dyDescent="0.3">
      <c r="A26" s="29"/>
      <c r="B26" s="12">
        <v>23</v>
      </c>
      <c r="C26" s="2">
        <v>0</v>
      </c>
      <c r="D26" s="3">
        <v>-4000</v>
      </c>
      <c r="E26" s="2">
        <v>0</v>
      </c>
      <c r="F26" s="4">
        <v>0</v>
      </c>
      <c r="G26" s="4">
        <f t="shared" si="0"/>
        <v>-4000</v>
      </c>
      <c r="H26" s="2">
        <v>0</v>
      </c>
      <c r="I26" s="2">
        <v>0</v>
      </c>
      <c r="J26" s="2">
        <v>0</v>
      </c>
      <c r="K26" s="2">
        <f t="shared" si="1"/>
        <v>0</v>
      </c>
      <c r="L26" s="20">
        <v>2000</v>
      </c>
      <c r="M26" s="9">
        <f>SUM(C$4:C26)</f>
        <v>0</v>
      </c>
      <c r="N26" s="10">
        <f>SUM(G$4:G26)</f>
        <v>-298000</v>
      </c>
      <c r="O26" s="10">
        <f>SUM(K$4:K26)</f>
        <v>-16000</v>
      </c>
      <c r="P26" s="10">
        <f>SUM(L$4:L26)</f>
        <v>232000</v>
      </c>
      <c r="Q26" s="23">
        <f t="shared" si="2"/>
        <v>-82000</v>
      </c>
    </row>
    <row r="27" spans="1:19" thickBot="1" x14ac:dyDescent="0.3">
      <c r="A27" s="29"/>
      <c r="B27" s="12">
        <v>24</v>
      </c>
      <c r="C27" s="2">
        <v>0</v>
      </c>
      <c r="D27" s="3">
        <v>-4000</v>
      </c>
      <c r="E27" s="2">
        <v>0</v>
      </c>
      <c r="F27" s="4">
        <v>0</v>
      </c>
      <c r="G27" s="4">
        <f t="shared" si="0"/>
        <v>-4000</v>
      </c>
      <c r="H27" s="2">
        <v>0</v>
      </c>
      <c r="I27" s="2">
        <v>0</v>
      </c>
      <c r="J27" s="2">
        <v>0</v>
      </c>
      <c r="K27" s="2">
        <f t="shared" si="1"/>
        <v>0</v>
      </c>
      <c r="L27" s="6">
        <v>40000</v>
      </c>
      <c r="M27" s="9">
        <f>SUM(C$4:C27)</f>
        <v>0</v>
      </c>
      <c r="N27" s="10">
        <f>SUM(G$4:G27)</f>
        <v>-302000</v>
      </c>
      <c r="O27" s="10">
        <f>SUM(K$4:K27)</f>
        <v>-16000</v>
      </c>
      <c r="P27" s="10">
        <f>SUM(L$4:L27)</f>
        <v>272000</v>
      </c>
      <c r="Q27" s="23">
        <f t="shared" si="2"/>
        <v>-46000</v>
      </c>
    </row>
    <row r="28" spans="1:19" thickBot="1" x14ac:dyDescent="0.3">
      <c r="A28" s="29"/>
      <c r="B28" s="12">
        <v>25</v>
      </c>
      <c r="C28" s="2">
        <v>0</v>
      </c>
      <c r="D28" s="3">
        <v>-4000</v>
      </c>
      <c r="E28" s="2">
        <v>0</v>
      </c>
      <c r="F28" s="19">
        <v>-10000</v>
      </c>
      <c r="G28" s="4">
        <f t="shared" si="0"/>
        <v>-14000</v>
      </c>
      <c r="H28" s="2">
        <v>0</v>
      </c>
      <c r="I28" s="2">
        <v>0</v>
      </c>
      <c r="J28" s="2">
        <v>0</v>
      </c>
      <c r="K28" s="2">
        <f t="shared" si="1"/>
        <v>0</v>
      </c>
      <c r="L28" s="20">
        <v>2000</v>
      </c>
      <c r="M28" s="9">
        <f>SUM(C$4:C28)</f>
        <v>0</v>
      </c>
      <c r="N28" s="10">
        <f>SUM(G$4:G28)</f>
        <v>-316000</v>
      </c>
      <c r="O28" s="10">
        <f>SUM(K$4:K28)</f>
        <v>-16000</v>
      </c>
      <c r="P28" s="10">
        <f>SUM(L$4:L28)</f>
        <v>274000</v>
      </c>
      <c r="Q28" s="23">
        <f t="shared" si="2"/>
        <v>-58000</v>
      </c>
    </row>
    <row r="29" spans="1:19" thickBot="1" x14ac:dyDescent="0.3">
      <c r="A29" s="29"/>
      <c r="B29" s="12">
        <v>26</v>
      </c>
      <c r="C29" s="2">
        <v>0</v>
      </c>
      <c r="D29" s="3">
        <v>-4000</v>
      </c>
      <c r="E29" s="19">
        <v>-50000</v>
      </c>
      <c r="F29" s="4">
        <v>0</v>
      </c>
      <c r="G29" s="4">
        <f t="shared" si="0"/>
        <v>-54000</v>
      </c>
      <c r="H29" s="3">
        <v>-1500</v>
      </c>
      <c r="I29" s="2">
        <v>0</v>
      </c>
      <c r="J29" s="2">
        <v>0</v>
      </c>
      <c r="K29" s="2">
        <f t="shared" si="1"/>
        <v>-1500</v>
      </c>
      <c r="L29" s="20">
        <v>2000</v>
      </c>
      <c r="M29" s="9">
        <f>SUM(C$4:C29)</f>
        <v>0</v>
      </c>
      <c r="N29" s="10">
        <f>SUM(G$4:G29)</f>
        <v>-370000</v>
      </c>
      <c r="O29" s="10">
        <f>SUM(K$4:K29)</f>
        <v>-17500</v>
      </c>
      <c r="P29" s="10">
        <f>SUM(L$4:L29)</f>
        <v>276000</v>
      </c>
      <c r="Q29" s="23">
        <f t="shared" si="2"/>
        <v>-111500</v>
      </c>
    </row>
    <row r="30" spans="1:19" thickBot="1" x14ac:dyDescent="0.3">
      <c r="A30" s="29"/>
      <c r="B30" s="12">
        <v>27</v>
      </c>
      <c r="C30" s="2">
        <v>0</v>
      </c>
      <c r="D30" s="3">
        <v>-4000</v>
      </c>
      <c r="E30" s="2">
        <v>0</v>
      </c>
      <c r="F30" s="4">
        <v>0</v>
      </c>
      <c r="G30" s="4">
        <f t="shared" si="0"/>
        <v>-4000</v>
      </c>
      <c r="H30" s="2">
        <v>0</v>
      </c>
      <c r="I30" s="2">
        <v>0</v>
      </c>
      <c r="J30" s="2">
        <v>0</v>
      </c>
      <c r="K30" s="2">
        <f t="shared" si="1"/>
        <v>0</v>
      </c>
      <c r="L30" s="6">
        <v>40000</v>
      </c>
      <c r="M30" s="9">
        <f>SUM(C$4:C30)</f>
        <v>0</v>
      </c>
      <c r="N30" s="10">
        <f>SUM(G$4:G30)</f>
        <v>-374000</v>
      </c>
      <c r="O30" s="10">
        <f>SUM(K$4:K30)</f>
        <v>-17500</v>
      </c>
      <c r="P30" s="10">
        <f>SUM(L$4:L30)</f>
        <v>316000</v>
      </c>
      <c r="Q30" s="23">
        <f t="shared" si="2"/>
        <v>-75500</v>
      </c>
    </row>
    <row r="31" spans="1:19" thickBot="1" x14ac:dyDescent="0.3">
      <c r="A31" s="29"/>
      <c r="B31" s="12">
        <v>28</v>
      </c>
      <c r="C31" s="2">
        <v>0</v>
      </c>
      <c r="D31" s="3">
        <v>-4000</v>
      </c>
      <c r="E31" s="2">
        <v>0</v>
      </c>
      <c r="F31" s="4">
        <v>0</v>
      </c>
      <c r="G31" s="4">
        <f t="shared" si="0"/>
        <v>-4000</v>
      </c>
      <c r="H31" s="2">
        <v>0</v>
      </c>
      <c r="I31" s="2">
        <v>0</v>
      </c>
      <c r="J31" s="2">
        <v>0</v>
      </c>
      <c r="K31" s="2">
        <f t="shared" si="1"/>
        <v>0</v>
      </c>
      <c r="L31" s="20">
        <v>2000</v>
      </c>
      <c r="M31" s="9">
        <f>SUM(C$4:C31)</f>
        <v>0</v>
      </c>
      <c r="N31" s="10">
        <f>SUM(G$4:G31)</f>
        <v>-378000</v>
      </c>
      <c r="O31" s="10">
        <f>SUM(K$4:K31)</f>
        <v>-17500</v>
      </c>
      <c r="P31" s="10">
        <f>SUM(L$4:L31)</f>
        <v>318000</v>
      </c>
      <c r="Q31" s="23">
        <f t="shared" si="2"/>
        <v>-77500</v>
      </c>
    </row>
    <row r="32" spans="1:19" thickBot="1" x14ac:dyDescent="0.3">
      <c r="A32" s="29"/>
      <c r="B32" s="12">
        <v>29</v>
      </c>
      <c r="C32" s="2">
        <v>0</v>
      </c>
      <c r="D32" s="3">
        <v>-4000</v>
      </c>
      <c r="E32" s="2">
        <v>0</v>
      </c>
      <c r="F32" s="4">
        <v>0</v>
      </c>
      <c r="G32" s="4">
        <f t="shared" si="0"/>
        <v>-4000</v>
      </c>
      <c r="H32" s="2">
        <v>0</v>
      </c>
      <c r="I32" s="2">
        <v>0</v>
      </c>
      <c r="J32" s="2">
        <v>0</v>
      </c>
      <c r="K32" s="2">
        <f t="shared" si="1"/>
        <v>0</v>
      </c>
      <c r="L32" s="20">
        <v>2000</v>
      </c>
      <c r="M32" s="9">
        <f>SUM(C$4:C32)</f>
        <v>0</v>
      </c>
      <c r="N32" s="10">
        <f>SUM(G$4:G32)</f>
        <v>-382000</v>
      </c>
      <c r="O32" s="10">
        <f>SUM(K$4:K32)</f>
        <v>-17500</v>
      </c>
      <c r="P32" s="10">
        <f>SUM(L$4:L32)</f>
        <v>320000</v>
      </c>
      <c r="Q32" s="23">
        <f t="shared" si="2"/>
        <v>-79500</v>
      </c>
    </row>
    <row r="33" spans="1:19" ht="16.5" thickBot="1" x14ac:dyDescent="0.3">
      <c r="A33" s="30"/>
      <c r="B33" s="12">
        <v>30</v>
      </c>
      <c r="C33" s="2">
        <v>0</v>
      </c>
      <c r="D33" s="3">
        <v>-4000</v>
      </c>
      <c r="E33" s="19">
        <v>-50000</v>
      </c>
      <c r="F33" s="4">
        <v>0</v>
      </c>
      <c r="G33" s="4">
        <f t="shared" si="0"/>
        <v>-54000</v>
      </c>
      <c r="H33" s="3">
        <v>-1500</v>
      </c>
      <c r="I33" s="2">
        <v>0</v>
      </c>
      <c r="J33" s="2">
        <v>0</v>
      </c>
      <c r="K33" s="2">
        <f t="shared" si="1"/>
        <v>-1500</v>
      </c>
      <c r="L33" s="6">
        <v>40000</v>
      </c>
      <c r="M33" s="9">
        <f>SUM(C$4:C33)</f>
        <v>0</v>
      </c>
      <c r="N33" s="10">
        <f>SUM(G$4:G33)</f>
        <v>-436000</v>
      </c>
      <c r="O33" s="10">
        <f>SUM(K$4:K33)</f>
        <v>-19000</v>
      </c>
      <c r="P33" s="10">
        <f>SUM(L$4:L33)</f>
        <v>360000</v>
      </c>
      <c r="Q33" s="23">
        <f t="shared" si="2"/>
        <v>-95000</v>
      </c>
      <c r="R33" s="24">
        <f>(80/100)*Q33</f>
        <v>-76000</v>
      </c>
      <c r="S33" s="24">
        <f>Q33*20/100</f>
        <v>-19000</v>
      </c>
    </row>
    <row r="34" spans="1:19" ht="16.5" thickBot="1" x14ac:dyDescent="0.3">
      <c r="S34" s="24"/>
    </row>
  </sheetData>
  <mergeCells count="6">
    <mergeCell ref="D2:G2"/>
    <mergeCell ref="H2:K2"/>
    <mergeCell ref="M2:Q2"/>
    <mergeCell ref="A4:A9"/>
    <mergeCell ref="A10:A21"/>
    <mergeCell ref="A22:A3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Base</vt:lpstr>
      <vt:lpstr>SinOperador</vt:lpstr>
      <vt:lpstr>Instructores</vt:lpstr>
      <vt:lpstr>Otro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2021-10-04T19:18:31Z</dcterms:modified>
</cp:coreProperties>
</file>